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6847779F-A199-449C-B385-8C11FAAE32DE}" xr6:coauthVersionLast="47" xr6:coauthVersionMax="47" xr10:uidLastSave="{00000000-0000-0000-0000-000000000000}"/>
  <bookViews>
    <workbookView xWindow="-108" yWindow="-108" windowWidth="23256" windowHeight="13176" tabRatio="789" activeTab="5" xr2:uid="{00000000-000D-0000-FFFF-FFFF00000000}"/>
  </bookViews>
  <sheets>
    <sheet name="CAM_Projection" sheetId="1" r:id="rId1"/>
    <sheet name="Quiz 1" sheetId="9" r:id="rId2"/>
    <sheet name="Sess 1" sheetId="10" r:id="rId3"/>
    <sheet name="Quiz 2" sheetId="7" r:id="rId4"/>
    <sheet name="Sess 2" sheetId="8" r:id="rId5"/>
    <sheet name="Internal" sheetId="2" r:id="rId6"/>
    <sheet name="External_new" sheetId="11" r:id="rId7"/>
    <sheet name="Final_CO_Attainment" sheetId="4" r:id="rId8"/>
    <sheet name="PO_Attainment" sheetId="6" r:id="rId9"/>
    <sheet name="Rubrics_CO_Attainment" sheetId="5" r:id="rId10"/>
  </sheets>
  <definedNames>
    <definedName name="_xlnm._FilterDatabase" localSheetId="6" hidden="1">External_new!$C$12:$G$213</definedName>
    <definedName name="_xlnm._FilterDatabase" localSheetId="5" hidden="1">Internal!$A$7:$AE$76</definedName>
    <definedName name="_xlnm.Print_Area" localSheetId="6">External_new!$A$1:$H$213</definedName>
    <definedName name="_xlnm.Print_Area" localSheetId="7">Final_CO_Attainment!$A$1:$K$20</definedName>
    <definedName name="_xlnm.Print_Area" localSheetId="5">Internal!$A$1:$AE$77</definedName>
    <definedName name="_xlnm.Print_Area" localSheetId="1">'Quiz 1'!$A$1:$S$72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1" i="11" l="1"/>
  <c r="D212" i="11"/>
  <c r="E211" i="11"/>
  <c r="E212" i="11"/>
  <c r="F211" i="11"/>
  <c r="F212" i="11"/>
  <c r="G211" i="11"/>
  <c r="G212" i="11"/>
  <c r="C211" i="11"/>
  <c r="C212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J9" i="4"/>
  <c r="B9" i="4"/>
  <c r="C9" i="4"/>
  <c r="G9" i="4"/>
  <c r="H9" i="4"/>
  <c r="K9" i="4"/>
  <c r="J10" i="4"/>
  <c r="D10" i="4"/>
  <c r="G10" i="4"/>
  <c r="H10" i="4"/>
  <c r="K10" i="4"/>
  <c r="J11" i="4"/>
  <c r="D11" i="4"/>
  <c r="E11" i="4"/>
  <c r="G11" i="4"/>
  <c r="H11" i="4" s="1"/>
  <c r="K11" i="4" s="1"/>
  <c r="J12" i="4"/>
  <c r="F12" i="4"/>
  <c r="G12" i="4"/>
  <c r="H12" i="4"/>
  <c r="K12" i="4"/>
  <c r="J8" i="4"/>
  <c r="B8" i="4"/>
  <c r="C8" i="4"/>
  <c r="G8" i="4"/>
  <c r="H8" i="4"/>
  <c r="K8" i="4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D12" i="6"/>
  <c r="D14" i="6"/>
  <c r="D15" i="6"/>
  <c r="D16" i="6"/>
  <c r="E11" i="6"/>
  <c r="E13" i="6"/>
  <c r="E15" i="6"/>
  <c r="E16" i="6"/>
  <c r="F12" i="6"/>
  <c r="F16" i="6"/>
  <c r="C11" i="6"/>
  <c r="C13" i="6"/>
  <c r="C14" i="6"/>
  <c r="C16" i="6"/>
  <c r="F14" i="1"/>
  <c r="P14" i="1"/>
  <c r="O16" i="6"/>
  <c r="O9" i="1"/>
  <c r="O10" i="1"/>
  <c r="O11" i="1"/>
  <c r="O12" i="1"/>
  <c r="O13" i="1"/>
  <c r="O14" i="1"/>
  <c r="J6" i="7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J72" i="7"/>
  <c r="J71" i="7"/>
  <c r="J70" i="7"/>
  <c r="J69" i="7"/>
  <c r="J68" i="7"/>
  <c r="J67" i="7"/>
  <c r="J66" i="7"/>
  <c r="J65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71" i="10"/>
  <c r="J70" i="10"/>
  <c r="J69" i="10"/>
  <c r="J68" i="10"/>
  <c r="J67" i="10"/>
  <c r="J66" i="10"/>
  <c r="J65" i="10"/>
  <c r="J63" i="10"/>
  <c r="J62" i="10"/>
  <c r="J61" i="10"/>
  <c r="J60" i="10"/>
  <c r="J59" i="10"/>
  <c r="J58" i="10"/>
  <c r="J57" i="10"/>
  <c r="J56" i="10"/>
  <c r="J55" i="10"/>
  <c r="J54" i="10"/>
  <c r="J53" i="10"/>
  <c r="J51" i="10"/>
  <c r="J50" i="10"/>
  <c r="J49" i="10"/>
  <c r="J48" i="10"/>
  <c r="J47" i="10"/>
  <c r="J46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6" i="10"/>
  <c r="K72" i="9"/>
  <c r="L72" i="9"/>
  <c r="K71" i="9"/>
  <c r="L71" i="9"/>
  <c r="K70" i="9"/>
  <c r="L70" i="9"/>
  <c r="K69" i="9"/>
  <c r="L69" i="9"/>
  <c r="K68" i="9"/>
  <c r="L68" i="9"/>
  <c r="K67" i="9"/>
  <c r="L67" i="9"/>
  <c r="K66" i="9"/>
  <c r="L66" i="9"/>
  <c r="K65" i="9"/>
  <c r="L65" i="9"/>
  <c r="K63" i="9"/>
  <c r="L63" i="9"/>
  <c r="K62" i="9"/>
  <c r="L62" i="9"/>
  <c r="K61" i="9"/>
  <c r="L61" i="9"/>
  <c r="K60" i="9"/>
  <c r="L60" i="9"/>
  <c r="K59" i="9"/>
  <c r="L59" i="9"/>
  <c r="K58" i="9"/>
  <c r="L58" i="9"/>
  <c r="K57" i="9"/>
  <c r="L57" i="9"/>
  <c r="K56" i="9"/>
  <c r="L56" i="9"/>
  <c r="K55" i="9"/>
  <c r="L55" i="9"/>
  <c r="K54" i="9"/>
  <c r="L54" i="9"/>
  <c r="K53" i="9"/>
  <c r="L53" i="9"/>
  <c r="K51" i="9"/>
  <c r="L51" i="9"/>
  <c r="K50" i="9"/>
  <c r="L50" i="9"/>
  <c r="K49" i="9"/>
  <c r="L49" i="9"/>
  <c r="K48" i="9"/>
  <c r="L48" i="9"/>
  <c r="K47" i="9"/>
  <c r="L47" i="9"/>
  <c r="K46" i="9"/>
  <c r="L46" i="9"/>
  <c r="K45" i="9"/>
  <c r="L45" i="9"/>
  <c r="K44" i="9"/>
  <c r="L44" i="9"/>
  <c r="K43" i="9"/>
  <c r="L43" i="9"/>
  <c r="K42" i="9"/>
  <c r="L42" i="9"/>
  <c r="K41" i="9"/>
  <c r="L41" i="9"/>
  <c r="K40" i="9"/>
  <c r="L40" i="9"/>
  <c r="K39" i="9"/>
  <c r="L39" i="9"/>
  <c r="K38" i="9"/>
  <c r="L38" i="9"/>
  <c r="K37" i="9"/>
  <c r="L37" i="9"/>
  <c r="K36" i="9"/>
  <c r="L36" i="9"/>
  <c r="K35" i="9"/>
  <c r="L35" i="9"/>
  <c r="K34" i="9"/>
  <c r="L34" i="9"/>
  <c r="K33" i="9"/>
  <c r="L33" i="9"/>
  <c r="K32" i="9"/>
  <c r="L32" i="9"/>
  <c r="K31" i="9"/>
  <c r="L31" i="9"/>
  <c r="K30" i="9"/>
  <c r="L30" i="9"/>
  <c r="K29" i="9"/>
  <c r="L29" i="9"/>
  <c r="K28" i="9"/>
  <c r="L28" i="9"/>
  <c r="K27" i="9"/>
  <c r="L27" i="9"/>
  <c r="K26" i="9"/>
  <c r="L26" i="9"/>
  <c r="K25" i="9"/>
  <c r="L25" i="9"/>
  <c r="K24" i="9"/>
  <c r="L24" i="9"/>
  <c r="K23" i="9"/>
  <c r="L23" i="9"/>
  <c r="K22" i="9"/>
  <c r="L22" i="9"/>
  <c r="K21" i="9"/>
  <c r="L21" i="9"/>
  <c r="K20" i="9"/>
  <c r="L20" i="9"/>
  <c r="K19" i="9"/>
  <c r="L19" i="9"/>
  <c r="K18" i="9"/>
  <c r="L18" i="9"/>
  <c r="K17" i="9"/>
  <c r="L17" i="9"/>
  <c r="K16" i="9"/>
  <c r="L16" i="9"/>
  <c r="K15" i="9"/>
  <c r="L15" i="9"/>
  <c r="K14" i="9"/>
  <c r="L14" i="9"/>
  <c r="K13" i="9"/>
  <c r="L13" i="9"/>
  <c r="K12" i="9"/>
  <c r="L12" i="9"/>
  <c r="K11" i="9"/>
  <c r="L11" i="9"/>
  <c r="K10" i="9"/>
  <c r="L10" i="9"/>
  <c r="K9" i="9"/>
  <c r="L9" i="9"/>
  <c r="K6" i="9"/>
  <c r="D14" i="1"/>
  <c r="E14" i="1"/>
  <c r="C14" i="1"/>
  <c r="K13" i="4" l="1"/>
  <c r="C17" i="6" s="1"/>
  <c r="O17" i="6"/>
  <c r="O18" i="6" s="1"/>
  <c r="E18" i="6"/>
  <c r="C18" i="6"/>
  <c r="D18" i="6"/>
  <c r="F18" i="6"/>
</calcChain>
</file>

<file path=xl/sharedStrings.xml><?xml version="1.0" encoding="utf-8"?>
<sst xmlns="http://schemas.openxmlformats.org/spreadsheetml/2006/main" count="4217" uniqueCount="169">
  <si>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</si>
  <si>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</si>
  <si>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</si>
  <si>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</si>
  <si>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</si>
  <si>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</si>
  <si>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</si>
  <si>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</si>
  <si>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</si>
  <si>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</si>
  <si>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</si>
  <si>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</si>
  <si>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 AVG</t>
  </si>
  <si>
    <t>CO1</t>
  </si>
  <si>
    <t>CO2</t>
  </si>
  <si>
    <t>CO3</t>
  </si>
  <si>
    <t>CO4</t>
  </si>
  <si>
    <t>CO5</t>
  </si>
  <si>
    <t>AVG  PO</t>
  </si>
  <si>
    <t>Course Articulation Matrix (CAM)</t>
  </si>
  <si>
    <t>Subject Code:</t>
  </si>
  <si>
    <t>Subject Name:</t>
  </si>
  <si>
    <t>Subject Teacher :</t>
  </si>
  <si>
    <t>Section:</t>
  </si>
  <si>
    <t>Reg No</t>
  </si>
  <si>
    <t>Quiz 1</t>
  </si>
  <si>
    <t>Sessional 1</t>
  </si>
  <si>
    <t>Total</t>
  </si>
  <si>
    <t>Max marks/CO</t>
  </si>
  <si>
    <t>Target marks/CO</t>
  </si>
  <si>
    <t>Students&gt;=60%</t>
  </si>
  <si>
    <t>Attainment %</t>
  </si>
  <si>
    <t>CO attainment Level</t>
  </si>
  <si>
    <t>Quiz 2</t>
  </si>
  <si>
    <t>Sessional 2</t>
  </si>
  <si>
    <t>Assignment</t>
  </si>
  <si>
    <t>Course Attainment Matrix (CAM)- CO ATTAINMENT</t>
  </si>
  <si>
    <t>End Term</t>
  </si>
  <si>
    <t>COs</t>
  </si>
  <si>
    <t>Grand Total(50% int + 50% End term)</t>
  </si>
  <si>
    <t xml:space="preserve">Sl. No.                                                 </t>
  </si>
  <si>
    <t>CO Level</t>
  </si>
  <si>
    <t>Percentage of Students getting target marks</t>
  </si>
  <si>
    <t>Less than 38%</t>
  </si>
  <si>
    <t>38% - 51%</t>
  </si>
  <si>
    <t>52% - 72%</t>
  </si>
  <si>
    <t>More than equal to 73%</t>
  </si>
  <si>
    <t>RUBRICS for CO ATTAINMENT</t>
  </si>
  <si>
    <t xml:space="preserve">PO Attainment </t>
  </si>
  <si>
    <t>CO</t>
  </si>
  <si>
    <t>CO Attainment</t>
  </si>
  <si>
    <t>PO Attainment</t>
  </si>
  <si>
    <t>CS1541</t>
  </si>
  <si>
    <t>Ashis Pradhan</t>
  </si>
  <si>
    <t>AB</t>
  </si>
  <si>
    <t xml:space="preserve"> </t>
  </si>
  <si>
    <t>SIKKIM MANIPAL INSTITUTE OF TECHNOLOGY</t>
  </si>
  <si>
    <t>DEPARTMENT OF COMPUTER SCIENCE AND ENGINEERING</t>
  </si>
  <si>
    <t>SL. NO</t>
  </si>
  <si>
    <t>REGNO</t>
  </si>
  <si>
    <t>NAME</t>
  </si>
  <si>
    <t>QNO</t>
  </si>
  <si>
    <t>Q1</t>
  </si>
  <si>
    <t>Q2</t>
  </si>
  <si>
    <t>Q3</t>
  </si>
  <si>
    <t>Q4</t>
  </si>
  <si>
    <t>Q5</t>
  </si>
  <si>
    <t xml:space="preserve">TOTAL </t>
  </si>
  <si>
    <t>CO-WISE MARKS</t>
  </si>
  <si>
    <t>MARKS</t>
  </si>
  <si>
    <t>PI</t>
  </si>
  <si>
    <t>3.5.1</t>
  </si>
  <si>
    <t>1.7.1</t>
  </si>
  <si>
    <t>CH SAI DHEERAJ</t>
  </si>
  <si>
    <t>JAI NARAYAN MUNDRA</t>
  </si>
  <si>
    <t>AAYUSH SHARMA</t>
  </si>
  <si>
    <t>NILESH KUMAR</t>
  </si>
  <si>
    <t>TUSAR AGARWAL</t>
  </si>
  <si>
    <t>ASHISH KUMAR</t>
  </si>
  <si>
    <t>VINIS KUMAR</t>
  </si>
  <si>
    <t>PIYUSH SINGH</t>
  </si>
  <si>
    <t>KUNDAN KAFLEY</t>
  </si>
  <si>
    <t>SHUBHADEEP SUPRIYO</t>
  </si>
  <si>
    <t>HRISHIKESH SARMA</t>
  </si>
  <si>
    <t>MAYAL PUNU LEPCHA</t>
  </si>
  <si>
    <t>TITHI KUNDU</t>
  </si>
  <si>
    <t>KRISHNANANDA DAS</t>
  </si>
  <si>
    <t>FARHAN ASHRAF</t>
  </si>
  <si>
    <t>NITANT RAKESH KUMAR</t>
  </si>
  <si>
    <t>SHATABDI DAHAL</t>
  </si>
  <si>
    <t>NA</t>
  </si>
  <si>
    <t>Q6</t>
  </si>
  <si>
    <t>AVG  CO</t>
  </si>
  <si>
    <t>CS1502</t>
  </si>
  <si>
    <t>Operating Systems</t>
  </si>
  <si>
    <t>Sec C</t>
  </si>
  <si>
    <t>QUIZ 1 MARKS, ODD, 2022, SECTION-C</t>
  </si>
  <si>
    <t>OPERATING SYSTEMS (CS1502)</t>
  </si>
  <si>
    <t>4.4.2</t>
  </si>
  <si>
    <t>CHIRANTAN BANIK</t>
  </si>
  <si>
    <t>C</t>
  </si>
  <si>
    <t>PRASASTI AICH</t>
  </si>
  <si>
    <t>RAJSEKHOR SAIKIA</t>
  </si>
  <si>
    <t>ROHAN SHRIVASTAVA</t>
  </si>
  <si>
    <t>ABHISHEK KUMAR JHA</t>
  </si>
  <si>
    <t>RINCHEN TEMPA BHUTIA</t>
  </si>
  <si>
    <t>SHWETA JHA</t>
  </si>
  <si>
    <t>SATYAM RAI</t>
  </si>
  <si>
    <t>ARYAN TIWARI</t>
  </si>
  <si>
    <t>ANKUR SHARMA</t>
  </si>
  <si>
    <t>ANCHITA RAMANI</t>
  </si>
  <si>
    <t>BISHANT RAAJ BHUJEL</t>
  </si>
  <si>
    <t>MD. MONIRUL ISLAM</t>
  </si>
  <si>
    <t>SHASHI SAUMYA</t>
  </si>
  <si>
    <t>ASHISH KUMAR ADARSH</t>
  </si>
  <si>
    <t>BISHAL CHETTRI</t>
  </si>
  <si>
    <t>AKASH KUMAR MISHRA</t>
  </si>
  <si>
    <t>DEVRAJ MOHAPATRA</t>
  </si>
  <si>
    <t>ADI SHARMA</t>
  </si>
  <si>
    <t>SRISHTI RAJ</t>
  </si>
  <si>
    <t>JEEWAN SHARMA</t>
  </si>
  <si>
    <t xml:space="preserve">ABHISHEK </t>
  </si>
  <si>
    <t>RAJEEV LOCHAN SUBEDI SHARMA</t>
  </si>
  <si>
    <t>PIYUSH POUDYAL</t>
  </si>
  <si>
    <t xml:space="preserve">SOURAV DUTTA </t>
  </si>
  <si>
    <t>ALEKH TAORI</t>
  </si>
  <si>
    <t>HARSHUL PARASHAR</t>
  </si>
  <si>
    <t>ARYAN HARSH</t>
  </si>
  <si>
    <t>SAMYA NELLIPUDI</t>
  </si>
  <si>
    <t>VAIBHAV SRIVASTAVA</t>
  </si>
  <si>
    <t>ANIKET GUPTA</t>
  </si>
  <si>
    <t>SHASHANK MAURYA</t>
  </si>
  <si>
    <t>SHIV SHANKAR</t>
  </si>
  <si>
    <t>KESHAV KUMAR</t>
  </si>
  <si>
    <t>ABHINAV ANAND</t>
  </si>
  <si>
    <t>NIKUNJ KUMAR</t>
  </si>
  <si>
    <t>TAMIL ENIYAN T</t>
  </si>
  <si>
    <t>ISHITA SINHA</t>
  </si>
  <si>
    <t>SIMRAN JETHWANI</t>
  </si>
  <si>
    <t>ROHIT KUMAR</t>
  </si>
  <si>
    <t>PRATHAMESH NEELAVAR</t>
  </si>
  <si>
    <t>ADARSH SHARMA</t>
  </si>
  <si>
    <t>DEV RAJ BHARTI</t>
  </si>
  <si>
    <t>BHAVISYA BHASKAR</t>
  </si>
  <si>
    <t>AMAN KUMAR GUPTA</t>
  </si>
  <si>
    <t>PHIRAT PASSI</t>
  </si>
  <si>
    <t>BIRAJ KUMAR SAHA</t>
  </si>
  <si>
    <t>SESSIONAL 1 MARKS, ODD, 2022, SECTION-C</t>
  </si>
  <si>
    <t>QUIZ 2 MARKS, ODD, 2022, SECTION-C</t>
  </si>
  <si>
    <t>SESSIONAL 2 MARKS, ODD, 2022, SECTION-C</t>
  </si>
  <si>
    <t>Max Marks</t>
  </si>
  <si>
    <t>Tot. Marks</t>
  </si>
  <si>
    <t>CO's</t>
  </si>
  <si>
    <t>2.7.1</t>
  </si>
  <si>
    <t>1.6.1</t>
  </si>
  <si>
    <t>2.7.2</t>
  </si>
  <si>
    <t>2.5.2</t>
  </si>
  <si>
    <t>Final CO Attainment for the course CS1502</t>
  </si>
  <si>
    <t>PSO1</t>
  </si>
  <si>
    <t>PSO2</t>
  </si>
  <si>
    <t>PSO3</t>
  </si>
  <si>
    <t>PSO</t>
  </si>
  <si>
    <t>PSO 1</t>
  </si>
  <si>
    <t>PSO 2</t>
  </si>
  <si>
    <t>PSO 3</t>
  </si>
  <si>
    <t xml:space="preserve">  </t>
  </si>
  <si>
    <t>AVG_INT</t>
  </si>
  <si>
    <t>(50% INT)</t>
  </si>
  <si>
    <t>(50% 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</si>
</sst>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5" fillId="0" borderId="0" xfId="0" applyFont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left" vertical="center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2" fontId="9" fillId="0" borderId="2" xfId="0" applyNumberFormat="1" applyFont="1" applyBorder="1" applyAlignment="1">
      <alignment horizontal="center" vertical="center" wrapText="1" readingOrder="1"/>
    </xf>
    <xf numFmtId="2" fontId="10" fillId="0" borderId="2" xfId="0" applyNumberFormat="1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vertical="center"/>
    </xf>
    <xf numFmtId="0" fontId="12" fillId="0" borderId="2" xfId="0" applyFont="1" applyBorder="1" applyAlignment="1">
      <alignment vertical="top"/>
    </xf>
    <xf numFmtId="0" fontId="12" fillId="0" borderId="2" xfId="0" applyFont="1" applyBorder="1"/>
    <xf numFmtId="0" fontId="12" fillId="0" borderId="2" xfId="0" applyFont="1" applyBorder="1" applyAlignment="1">
      <alignment horizontal="left"/>
    </xf>
    <xf numFmtId="0" fontId="12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12" fillId="6" borderId="2" xfId="0" applyFont="1" applyFill="1" applyBorder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4" fillId="0" borderId="2" xfId="0" applyFont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2" fontId="0" fillId="0" borderId="2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2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view="pageBreakPreview" zoomScale="60" zoomScaleNormal="115" workbookViewId="0">
      <selection activeCell="K24" sqref="K24"/>
    </sheetView>
  </sheetViews>
  <sheetFormatPr defaultColWidth="9.109375" defaultRowHeight="14.4" x14ac:dyDescent="0.3"/>
  <cols>
    <col min="1" max="1" width="4.33203125" style="5" customWidth="1"/>
    <col min="2" max="2" width="16.109375" style="5" bestFit="1" customWidth="1"/>
    <col min="3" max="15" width="9.109375" style="5"/>
    <col min="16" max="16" width="9.109375" style="8"/>
    <col min="17" max="16384" width="9.109375" style="5"/>
  </cols>
  <sheetData>
    <row r="2" spans="2:18" s="3" customFormat="1" ht="18" x14ac:dyDescent="0.3">
      <c r="B2" s="93" t="s">
        <v>19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P2" s="7"/>
    </row>
    <row r="3" spans="2:18" s="3" customFormat="1" ht="18" x14ac:dyDescent="0.3">
      <c r="B3" s="3" t="s">
        <v>20</v>
      </c>
      <c r="C3" s="94" t="s">
        <v>93</v>
      </c>
      <c r="D3" s="94"/>
      <c r="E3" s="94"/>
      <c r="F3" s="94"/>
      <c r="G3" s="94"/>
      <c r="H3" s="21"/>
      <c r="I3" s="21"/>
      <c r="J3" s="21"/>
      <c r="K3" s="21"/>
      <c r="L3" s="21"/>
      <c r="M3" s="21"/>
      <c r="N3" s="21"/>
      <c r="P3" s="7"/>
    </row>
    <row r="4" spans="2:18" s="3" customFormat="1" ht="18" x14ac:dyDescent="0.3">
      <c r="B4" s="3" t="s">
        <v>21</v>
      </c>
      <c r="C4" s="94" t="s">
        <v>94</v>
      </c>
      <c r="D4" s="94"/>
      <c r="E4" s="94"/>
      <c r="F4" s="94"/>
      <c r="G4" s="94"/>
      <c r="H4" s="21"/>
      <c r="I4" s="21"/>
      <c r="J4" s="21"/>
      <c r="K4" s="21"/>
      <c r="L4" s="21"/>
      <c r="M4" s="21"/>
      <c r="N4" s="21"/>
      <c r="P4" s="7"/>
    </row>
    <row r="5" spans="2:18" s="3" customFormat="1" ht="18" x14ac:dyDescent="0.3">
      <c r="B5" s="3" t="s">
        <v>22</v>
      </c>
      <c r="C5" s="94" t="s">
        <v>53</v>
      </c>
      <c r="D5" s="94"/>
      <c r="E5" s="94"/>
      <c r="F5" s="94"/>
      <c r="G5" s="94"/>
      <c r="H5" s="21"/>
      <c r="I5" s="21"/>
      <c r="J5" s="21"/>
      <c r="K5" s="21"/>
      <c r="L5" s="21"/>
      <c r="M5" s="21"/>
      <c r="N5" s="21"/>
      <c r="P5" s="7"/>
    </row>
    <row r="6" spans="2:18" s="3" customFormat="1" ht="18" x14ac:dyDescent="0.3">
      <c r="B6" s="3" t="s">
        <v>23</v>
      </c>
      <c r="C6" s="94" t="s">
        <v>95</v>
      </c>
      <c r="D6" s="94"/>
      <c r="E6" s="94"/>
      <c r="F6" s="94"/>
      <c r="G6" s="94"/>
      <c r="H6" s="21"/>
      <c r="I6" s="21"/>
      <c r="J6" s="21"/>
      <c r="K6" s="21"/>
      <c r="L6" s="21"/>
      <c r="M6" s="21"/>
      <c r="N6" s="21"/>
      <c r="P6" s="7"/>
    </row>
    <row r="8" spans="2:18" s="3" customFormat="1" x14ac:dyDescent="0.3">
      <c r="B8" s="83" t="s">
        <v>93</v>
      </c>
      <c r="C8" s="83" t="s">
        <v>0</v>
      </c>
      <c r="D8" s="83" t="s">
        <v>1</v>
      </c>
      <c r="E8" s="83" t="s">
        <v>2</v>
      </c>
      <c r="F8" s="83" t="s">
        <v>3</v>
      </c>
      <c r="G8" s="83" t="s">
        <v>4</v>
      </c>
      <c r="H8" s="83" t="s">
        <v>5</v>
      </c>
      <c r="I8" s="83" t="s">
        <v>6</v>
      </c>
      <c r="J8" s="83" t="s">
        <v>7</v>
      </c>
      <c r="K8" s="83" t="s">
        <v>8</v>
      </c>
      <c r="L8" s="83" t="s">
        <v>9</v>
      </c>
      <c r="M8" s="83" t="s">
        <v>10</v>
      </c>
      <c r="N8" s="83" t="s">
        <v>11</v>
      </c>
      <c r="O8" s="83" t="s">
        <v>12</v>
      </c>
      <c r="P8" s="16" t="s">
        <v>158</v>
      </c>
      <c r="Q8" s="16" t="s">
        <v>159</v>
      </c>
      <c r="R8" s="16" t="s">
        <v>160</v>
      </c>
    </row>
    <row r="9" spans="2:18" x14ac:dyDescent="0.3">
      <c r="B9" s="2" t="s">
        <v>13</v>
      </c>
      <c r="C9" s="1">
        <v>2</v>
      </c>
      <c r="D9" s="1"/>
      <c r="E9" s="1">
        <v>3</v>
      </c>
      <c r="F9" s="6"/>
      <c r="G9" s="6"/>
      <c r="H9" s="6"/>
      <c r="I9" s="6"/>
      <c r="J9" s="6"/>
      <c r="K9" s="6"/>
      <c r="L9" s="6"/>
      <c r="M9" s="6"/>
      <c r="N9" s="6"/>
      <c r="O9" s="22">
        <f>AVERAGE(C9:N9)</f>
        <v>2.5</v>
      </c>
      <c r="P9" s="51">
        <v>2</v>
      </c>
      <c r="Q9" s="80"/>
      <c r="R9" s="80"/>
    </row>
    <row r="10" spans="2:18" x14ac:dyDescent="0.3">
      <c r="B10" s="2" t="s">
        <v>14</v>
      </c>
      <c r="C10" s="1"/>
      <c r="D10" s="1">
        <v>2</v>
      </c>
      <c r="E10" s="1"/>
      <c r="F10" s="1">
        <v>3</v>
      </c>
      <c r="G10" s="6"/>
      <c r="H10" s="6"/>
      <c r="I10" s="6"/>
      <c r="J10" s="6"/>
      <c r="K10" s="6"/>
      <c r="L10" s="6"/>
      <c r="M10" s="6"/>
      <c r="N10" s="1"/>
      <c r="O10" s="22">
        <f t="shared" ref="O10:O13" si="0">AVERAGE(C10:N10)</f>
        <v>2.5</v>
      </c>
      <c r="P10" s="51">
        <v>3</v>
      </c>
      <c r="Q10" s="80"/>
      <c r="R10" s="80"/>
    </row>
    <row r="11" spans="2:18" x14ac:dyDescent="0.3">
      <c r="B11" s="2" t="s">
        <v>15</v>
      </c>
      <c r="C11" s="1">
        <v>2</v>
      </c>
      <c r="D11" s="6"/>
      <c r="E11" s="1">
        <v>2</v>
      </c>
      <c r="F11" s="6"/>
      <c r="G11" s="6"/>
      <c r="H11" s="6"/>
      <c r="I11" s="6"/>
      <c r="J11" s="6"/>
      <c r="K11" s="6"/>
      <c r="L11" s="6"/>
      <c r="M11" s="6"/>
      <c r="N11" s="6"/>
      <c r="O11" s="22">
        <f t="shared" si="0"/>
        <v>2</v>
      </c>
      <c r="P11" s="51">
        <v>2</v>
      </c>
      <c r="Q11" s="80"/>
      <c r="R11" s="80"/>
    </row>
    <row r="12" spans="2:18" x14ac:dyDescent="0.3">
      <c r="B12" s="2" t="s">
        <v>16</v>
      </c>
      <c r="C12" s="6">
        <v>3</v>
      </c>
      <c r="D12" s="1">
        <v>2</v>
      </c>
      <c r="E12" s="1"/>
      <c r="F12" s="6"/>
      <c r="G12" s="6"/>
      <c r="H12" s="6"/>
      <c r="I12" s="6"/>
      <c r="J12" s="6"/>
      <c r="K12" s="6"/>
      <c r="L12" s="6"/>
      <c r="M12" s="6"/>
      <c r="N12" s="1"/>
      <c r="O12" s="22">
        <f t="shared" si="0"/>
        <v>2.5</v>
      </c>
      <c r="P12" s="51">
        <v>3</v>
      </c>
      <c r="Q12" s="80"/>
      <c r="R12" s="80"/>
    </row>
    <row r="13" spans="2:18" x14ac:dyDescent="0.3">
      <c r="B13" s="2" t="s">
        <v>17</v>
      </c>
      <c r="C13" s="6"/>
      <c r="D13" s="1">
        <v>2</v>
      </c>
      <c r="E13" s="1">
        <v>2</v>
      </c>
      <c r="F13" s="6"/>
      <c r="G13" s="6"/>
      <c r="H13" s="6"/>
      <c r="I13" s="6"/>
      <c r="J13" s="6"/>
      <c r="K13" s="6"/>
      <c r="L13" s="6"/>
      <c r="M13" s="6"/>
      <c r="N13" s="6"/>
      <c r="O13" s="22">
        <f t="shared" si="0"/>
        <v>2</v>
      </c>
      <c r="P13" s="51">
        <v>2</v>
      </c>
      <c r="Q13" s="80"/>
      <c r="R13" s="80"/>
    </row>
    <row r="14" spans="2:18" x14ac:dyDescent="0.3">
      <c r="B14" s="2" t="s">
        <v>18</v>
      </c>
      <c r="C14" s="22">
        <f>AVERAGE(C9:C13)</f>
        <v>2.3333333333333335</v>
      </c>
      <c r="D14" s="22">
        <f t="shared" ref="D14:F14" si="1">AVERAGE(D9:D13)</f>
        <v>2</v>
      </c>
      <c r="E14" s="22">
        <f t="shared" si="1"/>
        <v>2.3333333333333335</v>
      </c>
      <c r="F14" s="22">
        <f t="shared" si="1"/>
        <v>3</v>
      </c>
      <c r="G14" s="22"/>
      <c r="H14" s="22"/>
      <c r="I14" s="22"/>
      <c r="J14" s="22"/>
      <c r="K14" s="22"/>
      <c r="L14" s="22"/>
      <c r="M14" s="22"/>
      <c r="N14" s="22"/>
      <c r="O14" s="22">
        <f t="shared" ref="O14:P14" si="2">AVERAGE(O9:O13)</f>
        <v>2.2999999999999998</v>
      </c>
      <c r="P14" s="51">
        <f t="shared" si="2"/>
        <v>2.4</v>
      </c>
      <c r="Q14" s="80"/>
      <c r="R14" s="80"/>
    </row>
  </sheetData>
  <mergeCells count="5">
    <mergeCell ref="B2:N2"/>
    <mergeCell ref="C3:G3"/>
    <mergeCell ref="C4:G4"/>
    <mergeCell ref="C5:G5"/>
    <mergeCell ref="C6:G6"/>
  </mergeCells>
  <pageMargins left="0.25" right="0.25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H29" sqref="H29"/>
    </sheetView>
  </sheetViews>
  <sheetFormatPr defaultColWidth="9.109375" defaultRowHeight="18" x14ac:dyDescent="0.35"/>
  <cols>
    <col min="1" max="2" width="13.6640625" style="17" customWidth="1"/>
    <col min="3" max="3" width="43.6640625" style="17" customWidth="1"/>
    <col min="4" max="16384" width="9.109375" style="17"/>
  </cols>
  <sheetData>
    <row r="1" spans="1:3" x14ac:dyDescent="0.35">
      <c r="A1" s="120" t="s">
        <v>47</v>
      </c>
      <c r="B1" s="120"/>
      <c r="C1" s="120"/>
    </row>
    <row r="2" spans="1:3" ht="18.600000000000001" thickBot="1" x14ac:dyDescent="0.4"/>
    <row r="3" spans="1:3" ht="36.6" thickBot="1" x14ac:dyDescent="0.4">
      <c r="A3" s="18" t="s">
        <v>40</v>
      </c>
      <c r="B3" s="18" t="s">
        <v>41</v>
      </c>
      <c r="C3" s="18" t="s">
        <v>42</v>
      </c>
    </row>
    <row r="4" spans="1:3" ht="18.600000000000001" thickBot="1" x14ac:dyDescent="0.4">
      <c r="A4" s="19">
        <v>1</v>
      </c>
      <c r="B4" s="19">
        <v>0</v>
      </c>
      <c r="C4" s="20" t="s">
        <v>43</v>
      </c>
    </row>
    <row r="5" spans="1:3" ht="18.600000000000001" thickBot="1" x14ac:dyDescent="0.4">
      <c r="A5" s="19">
        <v>2</v>
      </c>
      <c r="B5" s="19">
        <v>1</v>
      </c>
      <c r="C5" s="20" t="s">
        <v>44</v>
      </c>
    </row>
    <row r="6" spans="1:3" ht="18.600000000000001" thickBot="1" x14ac:dyDescent="0.4">
      <c r="A6" s="19">
        <v>3</v>
      </c>
      <c r="B6" s="19">
        <v>2</v>
      </c>
      <c r="C6" s="20" t="s">
        <v>45</v>
      </c>
    </row>
    <row r="7" spans="1:3" ht="18.600000000000001" thickBot="1" x14ac:dyDescent="0.4">
      <c r="A7" s="19">
        <v>4</v>
      </c>
      <c r="B7" s="19">
        <v>3</v>
      </c>
      <c r="C7" s="20" t="s">
        <v>46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2"/>
  <sheetViews>
    <sheetView view="pageBreakPreview" topLeftCell="F51" zoomScale="123" zoomScaleNormal="115" zoomScaleSheetLayoutView="123" workbookViewId="0">
      <selection activeCell="M6" sqref="M6:Q72"/>
    </sheetView>
  </sheetViews>
  <sheetFormatPr defaultRowHeight="14.4" x14ac:dyDescent="0.3"/>
  <cols>
    <col min="1" max="1" width="9.109375" style="66"/>
    <col min="3" max="3" width="28.33203125" customWidth="1"/>
    <col min="5" max="12" width="9.109375" style="8"/>
    <col min="15" max="15" width="10.88671875" bestFit="1" customWidth="1"/>
  </cols>
  <sheetData>
    <row r="1" spans="1:19" x14ac:dyDescent="0.3">
      <c r="A1" s="95" t="s">
        <v>56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9" x14ac:dyDescent="0.3">
      <c r="A2" s="95" t="s">
        <v>57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9" x14ac:dyDescent="0.3">
      <c r="A3" s="95" t="s">
        <v>96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19" x14ac:dyDescent="0.3">
      <c r="A4" s="96" t="s">
        <v>97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</row>
    <row r="5" spans="1:19" x14ac:dyDescent="0.3">
      <c r="A5" s="97" t="s">
        <v>58</v>
      </c>
      <c r="B5" s="97" t="s">
        <v>59</v>
      </c>
      <c r="C5" s="97" t="s">
        <v>60</v>
      </c>
      <c r="D5" s="44" t="s">
        <v>61</v>
      </c>
      <c r="E5" s="44" t="s">
        <v>62</v>
      </c>
      <c r="F5" s="44" t="s">
        <v>63</v>
      </c>
      <c r="G5" s="44" t="s">
        <v>64</v>
      </c>
      <c r="H5" s="44" t="s">
        <v>65</v>
      </c>
      <c r="I5" s="44" t="s">
        <v>66</v>
      </c>
      <c r="J5" s="44" t="s">
        <v>91</v>
      </c>
      <c r="K5" s="44" t="s">
        <v>67</v>
      </c>
      <c r="L5" s="44" t="s">
        <v>67</v>
      </c>
      <c r="M5" s="98" t="s">
        <v>68</v>
      </c>
      <c r="N5" s="99"/>
      <c r="O5" s="99"/>
      <c r="P5" s="99"/>
      <c r="Q5" s="100"/>
      <c r="R5" s="44"/>
      <c r="S5" s="44"/>
    </row>
    <row r="6" spans="1:19" x14ac:dyDescent="0.3">
      <c r="A6" s="97"/>
      <c r="B6" s="97"/>
      <c r="C6" s="97"/>
      <c r="D6" s="44" t="s">
        <v>69</v>
      </c>
      <c r="E6" s="44">
        <v>1</v>
      </c>
      <c r="F6" s="44">
        <v>1</v>
      </c>
      <c r="G6" s="44">
        <v>1</v>
      </c>
      <c r="H6" s="44">
        <v>1</v>
      </c>
      <c r="I6" s="44">
        <v>3</v>
      </c>
      <c r="J6" s="44">
        <v>3</v>
      </c>
      <c r="K6" s="97">
        <f>SUM(E6:J6)</f>
        <v>10</v>
      </c>
      <c r="L6" s="97">
        <v>5</v>
      </c>
      <c r="M6" s="44" t="s">
        <v>55</v>
      </c>
      <c r="N6" s="44" t="s">
        <v>55</v>
      </c>
      <c r="O6" s="44" t="s">
        <v>55</v>
      </c>
      <c r="P6" s="44" t="s">
        <v>55</v>
      </c>
      <c r="Q6" s="44" t="s">
        <v>55</v>
      </c>
      <c r="R6" s="44" t="s">
        <v>150</v>
      </c>
      <c r="S6" s="44"/>
    </row>
    <row r="7" spans="1:19" x14ac:dyDescent="0.3">
      <c r="A7" s="97"/>
      <c r="B7" s="97"/>
      <c r="C7" s="97"/>
      <c r="D7" s="44" t="s">
        <v>49</v>
      </c>
      <c r="E7" s="44">
        <v>1</v>
      </c>
      <c r="F7" s="44">
        <v>1</v>
      </c>
      <c r="G7" s="44">
        <v>1</v>
      </c>
      <c r="H7" s="44">
        <v>1</v>
      </c>
      <c r="I7" s="44">
        <v>2</v>
      </c>
      <c r="J7" s="44">
        <v>2</v>
      </c>
      <c r="K7" s="97"/>
      <c r="L7" s="97"/>
      <c r="M7" s="44">
        <v>1</v>
      </c>
      <c r="N7" s="44">
        <v>2</v>
      </c>
      <c r="O7" s="44">
        <v>3</v>
      </c>
      <c r="P7" s="44">
        <v>4</v>
      </c>
      <c r="Q7" s="44">
        <v>5</v>
      </c>
      <c r="R7" s="44" t="s">
        <v>152</v>
      </c>
      <c r="S7" s="44" t="s">
        <v>161</v>
      </c>
    </row>
    <row r="8" spans="1:19" x14ac:dyDescent="0.3">
      <c r="A8" s="97"/>
      <c r="B8" s="97"/>
      <c r="C8" s="97"/>
      <c r="D8" s="44" t="s">
        <v>70</v>
      </c>
      <c r="E8" s="44" t="s">
        <v>72</v>
      </c>
      <c r="F8" s="44" t="s">
        <v>72</v>
      </c>
      <c r="G8" s="44" t="s">
        <v>72</v>
      </c>
      <c r="H8" s="44" t="s">
        <v>72</v>
      </c>
      <c r="I8" s="44" t="s">
        <v>98</v>
      </c>
      <c r="J8" s="44" t="s">
        <v>98</v>
      </c>
      <c r="K8" s="97"/>
      <c r="L8" s="97"/>
      <c r="M8" s="44" t="s">
        <v>55</v>
      </c>
      <c r="N8" s="44" t="s">
        <v>55</v>
      </c>
      <c r="O8" s="44" t="s">
        <v>55</v>
      </c>
      <c r="P8" s="44" t="s">
        <v>55</v>
      </c>
      <c r="Q8" s="44" t="s">
        <v>55</v>
      </c>
      <c r="R8" s="44" t="s">
        <v>151</v>
      </c>
      <c r="S8" s="44">
        <v>1</v>
      </c>
    </row>
    <row r="9" spans="1:19" x14ac:dyDescent="0.3">
      <c r="A9" s="47">
        <v>1</v>
      </c>
      <c r="B9" s="48">
        <v>202000027</v>
      </c>
      <c r="C9" s="49" t="s">
        <v>99</v>
      </c>
      <c r="D9" s="50" t="s">
        <v>100</v>
      </c>
      <c r="E9" s="51">
        <v>1</v>
      </c>
      <c r="F9" s="51">
        <v>1</v>
      </c>
      <c r="G9" s="51">
        <v>0</v>
      </c>
      <c r="H9" s="51">
        <v>0</v>
      </c>
      <c r="I9" s="51">
        <v>0</v>
      </c>
      <c r="J9" s="51">
        <v>0</v>
      </c>
      <c r="K9" s="51">
        <f>SUM(E9:J9)</f>
        <v>2</v>
      </c>
      <c r="L9" s="51">
        <f>K9/2</f>
        <v>1</v>
      </c>
      <c r="M9" s="44" t="s">
        <v>55</v>
      </c>
      <c r="N9" s="44" t="s">
        <v>55</v>
      </c>
      <c r="O9" s="44" t="s">
        <v>55</v>
      </c>
      <c r="P9" s="44" t="s">
        <v>55</v>
      </c>
      <c r="Q9" s="44" t="s">
        <v>55</v>
      </c>
      <c r="R9" s="82"/>
      <c r="S9" s="81"/>
    </row>
    <row r="10" spans="1:19" x14ac:dyDescent="0.3">
      <c r="A10" s="47">
        <v>2</v>
      </c>
      <c r="B10" s="48">
        <v>202000036</v>
      </c>
      <c r="C10" s="49" t="s">
        <v>83</v>
      </c>
      <c r="D10" s="50" t="s">
        <v>100</v>
      </c>
      <c r="E10" s="51">
        <v>1</v>
      </c>
      <c r="F10" s="51">
        <v>0</v>
      </c>
      <c r="G10" s="51">
        <v>1</v>
      </c>
      <c r="H10" s="51">
        <v>1</v>
      </c>
      <c r="I10" s="51">
        <v>3</v>
      </c>
      <c r="J10" s="51">
        <v>0</v>
      </c>
      <c r="K10" s="51">
        <f t="shared" ref="K10:K72" si="0">SUM(E10:J10)</f>
        <v>6</v>
      </c>
      <c r="L10" s="51">
        <f t="shared" ref="L10:L72" si="1">K10/2</f>
        <v>3</v>
      </c>
      <c r="M10" s="44" t="s">
        <v>55</v>
      </c>
      <c r="N10" s="44" t="s">
        <v>55</v>
      </c>
      <c r="O10" s="44" t="s">
        <v>55</v>
      </c>
      <c r="P10" s="44" t="s">
        <v>55</v>
      </c>
      <c r="Q10" s="44" t="s">
        <v>55</v>
      </c>
      <c r="R10" s="82"/>
      <c r="S10" s="81"/>
    </row>
    <row r="11" spans="1:19" x14ac:dyDescent="0.3">
      <c r="A11" s="47">
        <v>3</v>
      </c>
      <c r="B11" s="48">
        <v>202000073</v>
      </c>
      <c r="C11" s="52" t="s">
        <v>101</v>
      </c>
      <c r="D11" s="50" t="s">
        <v>100</v>
      </c>
      <c r="E11" s="51">
        <v>0</v>
      </c>
      <c r="F11" s="51">
        <v>0</v>
      </c>
      <c r="G11" s="51">
        <v>0</v>
      </c>
      <c r="H11" s="51">
        <v>0</v>
      </c>
      <c r="I11" s="51">
        <v>3</v>
      </c>
      <c r="J11" s="51">
        <v>0</v>
      </c>
      <c r="K11" s="51">
        <f t="shared" si="0"/>
        <v>3</v>
      </c>
      <c r="L11" s="51">
        <f t="shared" si="1"/>
        <v>1.5</v>
      </c>
      <c r="M11" s="44" t="s">
        <v>55</v>
      </c>
      <c r="N11" s="44" t="s">
        <v>55</v>
      </c>
      <c r="O11" s="44" t="s">
        <v>55</v>
      </c>
      <c r="P11" s="44" t="s">
        <v>55</v>
      </c>
      <c r="Q11" s="44" t="s">
        <v>55</v>
      </c>
      <c r="R11" s="82"/>
      <c r="S11" s="81"/>
    </row>
    <row r="12" spans="1:19" x14ac:dyDescent="0.3">
      <c r="A12" s="47">
        <v>4</v>
      </c>
      <c r="B12" s="48">
        <v>202000081</v>
      </c>
      <c r="C12" s="49" t="s">
        <v>102</v>
      </c>
      <c r="D12" s="50" t="s">
        <v>100</v>
      </c>
      <c r="E12" s="51">
        <v>1</v>
      </c>
      <c r="F12" s="51">
        <v>1</v>
      </c>
      <c r="G12" s="51">
        <v>1</v>
      </c>
      <c r="H12" s="51">
        <v>1</v>
      </c>
      <c r="I12" s="51">
        <v>3</v>
      </c>
      <c r="J12" s="51">
        <v>0</v>
      </c>
      <c r="K12" s="51">
        <f t="shared" si="0"/>
        <v>7</v>
      </c>
      <c r="L12" s="51">
        <f t="shared" si="1"/>
        <v>3.5</v>
      </c>
      <c r="M12" s="44" t="s">
        <v>55</v>
      </c>
      <c r="N12" s="44" t="s">
        <v>55</v>
      </c>
      <c r="O12" s="44" t="s">
        <v>55</v>
      </c>
      <c r="P12" s="44" t="s">
        <v>55</v>
      </c>
      <c r="Q12" s="44" t="s">
        <v>55</v>
      </c>
      <c r="R12" s="82"/>
      <c r="S12" s="81"/>
    </row>
    <row r="13" spans="1:19" x14ac:dyDescent="0.3">
      <c r="A13" s="47">
        <v>5</v>
      </c>
      <c r="B13" s="48">
        <v>202000098</v>
      </c>
      <c r="C13" s="49" t="s">
        <v>103</v>
      </c>
      <c r="D13" s="50" t="s">
        <v>100</v>
      </c>
      <c r="E13" s="51">
        <v>0</v>
      </c>
      <c r="F13" s="51">
        <v>1</v>
      </c>
      <c r="G13" s="51">
        <v>1</v>
      </c>
      <c r="H13" s="51">
        <v>1</v>
      </c>
      <c r="I13" s="51">
        <v>3</v>
      </c>
      <c r="J13" s="51">
        <v>0</v>
      </c>
      <c r="K13" s="51">
        <f t="shared" si="0"/>
        <v>6</v>
      </c>
      <c r="L13" s="51">
        <f t="shared" si="1"/>
        <v>3</v>
      </c>
      <c r="M13" s="44" t="s">
        <v>55</v>
      </c>
      <c r="N13" s="44" t="s">
        <v>55</v>
      </c>
      <c r="O13" s="44" t="s">
        <v>55</v>
      </c>
      <c r="P13" s="44" t="s">
        <v>55</v>
      </c>
      <c r="Q13" s="44" t="s">
        <v>55</v>
      </c>
      <c r="R13" s="82"/>
      <c r="S13" s="81"/>
    </row>
    <row r="14" spans="1:19" x14ac:dyDescent="0.3">
      <c r="A14" s="47">
        <v>6</v>
      </c>
      <c r="B14" s="48">
        <v>202000113</v>
      </c>
      <c r="C14" s="49" t="s">
        <v>104</v>
      </c>
      <c r="D14" s="50" t="s">
        <v>100</v>
      </c>
      <c r="E14" s="51">
        <v>0</v>
      </c>
      <c r="F14" s="51">
        <v>0</v>
      </c>
      <c r="G14" s="51">
        <v>0.5</v>
      </c>
      <c r="H14" s="51">
        <v>1</v>
      </c>
      <c r="I14" s="51">
        <v>3</v>
      </c>
      <c r="J14" s="51">
        <v>0</v>
      </c>
      <c r="K14" s="51">
        <f t="shared" si="0"/>
        <v>4.5</v>
      </c>
      <c r="L14" s="51">
        <f t="shared" si="1"/>
        <v>2.25</v>
      </c>
      <c r="M14" s="44" t="s">
        <v>55</v>
      </c>
      <c r="N14" s="44" t="s">
        <v>55</v>
      </c>
      <c r="O14" s="44" t="s">
        <v>55</v>
      </c>
      <c r="P14" s="44" t="s">
        <v>55</v>
      </c>
      <c r="Q14" s="44" t="s">
        <v>55</v>
      </c>
      <c r="R14" s="82"/>
      <c r="S14" s="81"/>
    </row>
    <row r="15" spans="1:19" x14ac:dyDescent="0.3">
      <c r="A15" s="47">
        <v>7</v>
      </c>
      <c r="B15" s="48">
        <v>202000117</v>
      </c>
      <c r="C15" s="49" t="s">
        <v>105</v>
      </c>
      <c r="D15" s="50" t="s">
        <v>100</v>
      </c>
      <c r="E15" s="51">
        <v>1</v>
      </c>
      <c r="F15" s="51">
        <v>1</v>
      </c>
      <c r="G15" s="51">
        <v>1</v>
      </c>
      <c r="H15" s="51">
        <v>1</v>
      </c>
      <c r="I15" s="51">
        <v>3</v>
      </c>
      <c r="J15" s="51">
        <v>3</v>
      </c>
      <c r="K15" s="51">
        <f t="shared" si="0"/>
        <v>10</v>
      </c>
      <c r="L15" s="51">
        <f t="shared" si="1"/>
        <v>5</v>
      </c>
      <c r="M15" s="44" t="s">
        <v>55</v>
      </c>
      <c r="N15" s="44" t="s">
        <v>55</v>
      </c>
      <c r="O15" s="44" t="s">
        <v>55</v>
      </c>
      <c r="P15" s="44" t="s">
        <v>55</v>
      </c>
      <c r="Q15" s="44" t="s">
        <v>55</v>
      </c>
      <c r="R15" s="82"/>
      <c r="S15" s="81"/>
    </row>
    <row r="16" spans="1:19" x14ac:dyDescent="0.3">
      <c r="A16" s="47">
        <v>8</v>
      </c>
      <c r="B16" s="48">
        <v>202000120</v>
      </c>
      <c r="C16" s="49" t="s">
        <v>106</v>
      </c>
      <c r="D16" s="50" t="s">
        <v>100</v>
      </c>
      <c r="E16" s="51">
        <v>0</v>
      </c>
      <c r="F16" s="51">
        <v>0</v>
      </c>
      <c r="G16" s="51">
        <v>1</v>
      </c>
      <c r="H16" s="51">
        <v>0</v>
      </c>
      <c r="I16" s="51">
        <v>3</v>
      </c>
      <c r="J16" s="51">
        <v>0</v>
      </c>
      <c r="K16" s="51">
        <f t="shared" si="0"/>
        <v>4</v>
      </c>
      <c r="L16" s="51">
        <f t="shared" si="1"/>
        <v>2</v>
      </c>
      <c r="M16" s="44" t="s">
        <v>55</v>
      </c>
      <c r="N16" s="44" t="s">
        <v>55</v>
      </c>
      <c r="O16" s="44" t="s">
        <v>55</v>
      </c>
      <c r="P16" s="44" t="s">
        <v>55</v>
      </c>
      <c r="Q16" s="44" t="s">
        <v>55</v>
      </c>
      <c r="R16" s="82"/>
      <c r="S16" s="81"/>
    </row>
    <row r="17" spans="1:19" x14ac:dyDescent="0.3">
      <c r="A17" s="47">
        <v>9</v>
      </c>
      <c r="B17" s="48">
        <v>202000123</v>
      </c>
      <c r="C17" s="49" t="s">
        <v>107</v>
      </c>
      <c r="D17" s="50" t="s">
        <v>100</v>
      </c>
      <c r="E17" s="51">
        <v>0.5</v>
      </c>
      <c r="F17" s="51">
        <v>1</v>
      </c>
      <c r="G17" s="51">
        <v>0</v>
      </c>
      <c r="H17" s="51">
        <v>1</v>
      </c>
      <c r="I17" s="51">
        <v>3</v>
      </c>
      <c r="J17" s="51">
        <v>0</v>
      </c>
      <c r="K17" s="51">
        <f t="shared" si="0"/>
        <v>5.5</v>
      </c>
      <c r="L17" s="51">
        <f t="shared" si="1"/>
        <v>2.75</v>
      </c>
      <c r="M17" s="44" t="s">
        <v>55</v>
      </c>
      <c r="N17" s="44" t="s">
        <v>55</v>
      </c>
      <c r="O17" s="44" t="s">
        <v>55</v>
      </c>
      <c r="P17" s="44" t="s">
        <v>55</v>
      </c>
      <c r="Q17" s="44" t="s">
        <v>55</v>
      </c>
      <c r="R17" s="82"/>
      <c r="S17" s="81"/>
    </row>
    <row r="18" spans="1:19" x14ac:dyDescent="0.3">
      <c r="A18" s="47">
        <v>10</v>
      </c>
      <c r="B18" s="48">
        <v>202000127</v>
      </c>
      <c r="C18" s="49" t="s">
        <v>86</v>
      </c>
      <c r="D18" s="50" t="s">
        <v>100</v>
      </c>
      <c r="E18" s="51">
        <v>1</v>
      </c>
      <c r="F18" s="51">
        <v>1</v>
      </c>
      <c r="G18" s="51">
        <v>0</v>
      </c>
      <c r="H18" s="51">
        <v>0</v>
      </c>
      <c r="I18" s="51">
        <v>3</v>
      </c>
      <c r="J18" s="51">
        <v>0</v>
      </c>
      <c r="K18" s="51">
        <f t="shared" si="0"/>
        <v>5</v>
      </c>
      <c r="L18" s="51">
        <f t="shared" si="1"/>
        <v>2.5</v>
      </c>
      <c r="M18" s="44" t="s">
        <v>55</v>
      </c>
      <c r="N18" s="44" t="s">
        <v>55</v>
      </c>
      <c r="O18" s="44" t="s">
        <v>55</v>
      </c>
      <c r="P18" s="44" t="s">
        <v>55</v>
      </c>
      <c r="Q18" s="44" t="s">
        <v>55</v>
      </c>
      <c r="R18" s="82"/>
      <c r="S18" s="81"/>
    </row>
    <row r="19" spans="1:19" x14ac:dyDescent="0.3">
      <c r="A19" s="47">
        <v>11</v>
      </c>
      <c r="B19" s="53">
        <v>202000151</v>
      </c>
      <c r="C19" s="54" t="s">
        <v>108</v>
      </c>
      <c r="D19" s="50" t="s">
        <v>100</v>
      </c>
      <c r="E19" s="51">
        <v>1</v>
      </c>
      <c r="F19" s="51">
        <v>1</v>
      </c>
      <c r="G19" s="51">
        <v>1</v>
      </c>
      <c r="H19" s="51">
        <v>1</v>
      </c>
      <c r="I19" s="51">
        <v>3</v>
      </c>
      <c r="J19" s="51">
        <v>0</v>
      </c>
      <c r="K19" s="51">
        <f t="shared" si="0"/>
        <v>7</v>
      </c>
      <c r="L19" s="51">
        <f t="shared" si="1"/>
        <v>3.5</v>
      </c>
      <c r="M19" s="44" t="s">
        <v>55</v>
      </c>
      <c r="N19" s="44" t="s">
        <v>55</v>
      </c>
      <c r="O19" s="44" t="s">
        <v>55</v>
      </c>
      <c r="P19" s="44" t="s">
        <v>55</v>
      </c>
      <c r="Q19" s="44" t="s">
        <v>55</v>
      </c>
      <c r="R19" s="82"/>
      <c r="S19" s="81"/>
    </row>
    <row r="20" spans="1:19" x14ac:dyDescent="0.3">
      <c r="A20" s="47">
        <v>12</v>
      </c>
      <c r="B20" s="48">
        <v>202000164</v>
      </c>
      <c r="C20" s="49" t="s">
        <v>75</v>
      </c>
      <c r="D20" s="50" t="s">
        <v>100</v>
      </c>
      <c r="E20" s="51">
        <v>1</v>
      </c>
      <c r="F20" s="51">
        <v>1</v>
      </c>
      <c r="G20" s="51">
        <v>0</v>
      </c>
      <c r="H20" s="51">
        <v>1</v>
      </c>
      <c r="I20" s="51">
        <v>3</v>
      </c>
      <c r="J20" s="51">
        <v>0</v>
      </c>
      <c r="K20" s="51">
        <f t="shared" si="0"/>
        <v>6</v>
      </c>
      <c r="L20" s="51">
        <f t="shared" si="1"/>
        <v>3</v>
      </c>
      <c r="M20" s="44" t="s">
        <v>55</v>
      </c>
      <c r="N20" s="44" t="s">
        <v>55</v>
      </c>
      <c r="O20" s="44" t="s">
        <v>55</v>
      </c>
      <c r="P20" s="44" t="s">
        <v>55</v>
      </c>
      <c r="Q20" s="44" t="s">
        <v>55</v>
      </c>
      <c r="R20" s="82"/>
      <c r="S20" s="81"/>
    </row>
    <row r="21" spans="1:19" x14ac:dyDescent="0.3">
      <c r="A21" s="47">
        <v>13</v>
      </c>
      <c r="B21" s="48">
        <v>202000179</v>
      </c>
      <c r="C21" s="49" t="s">
        <v>109</v>
      </c>
      <c r="D21" s="50" t="s">
        <v>100</v>
      </c>
      <c r="E21" s="51">
        <v>1</v>
      </c>
      <c r="F21" s="51">
        <v>0</v>
      </c>
      <c r="G21" s="51">
        <v>1</v>
      </c>
      <c r="H21" s="51">
        <v>1</v>
      </c>
      <c r="I21" s="51">
        <v>0</v>
      </c>
      <c r="J21" s="51">
        <v>3</v>
      </c>
      <c r="K21" s="51">
        <f t="shared" si="0"/>
        <v>6</v>
      </c>
      <c r="L21" s="51">
        <f t="shared" si="1"/>
        <v>3</v>
      </c>
      <c r="M21" s="44" t="s">
        <v>55</v>
      </c>
      <c r="N21" s="44" t="s">
        <v>55</v>
      </c>
      <c r="O21" s="44" t="s">
        <v>55</v>
      </c>
      <c r="P21" s="44" t="s">
        <v>55</v>
      </c>
      <c r="Q21" s="44" t="s">
        <v>55</v>
      </c>
      <c r="R21" s="82"/>
      <c r="S21" s="81"/>
    </row>
    <row r="22" spans="1:19" x14ac:dyDescent="0.3">
      <c r="A22" s="47">
        <v>14</v>
      </c>
      <c r="B22" s="48">
        <v>202000208</v>
      </c>
      <c r="C22" s="49" t="s">
        <v>74</v>
      </c>
      <c r="D22" s="50" t="s">
        <v>100</v>
      </c>
      <c r="E22" s="51">
        <v>0</v>
      </c>
      <c r="F22" s="51">
        <v>0</v>
      </c>
      <c r="G22" s="51">
        <v>0</v>
      </c>
      <c r="H22" s="51">
        <v>1</v>
      </c>
      <c r="I22" s="51">
        <v>3</v>
      </c>
      <c r="J22" s="51">
        <v>3</v>
      </c>
      <c r="K22" s="51">
        <f t="shared" si="0"/>
        <v>7</v>
      </c>
      <c r="L22" s="51">
        <f t="shared" si="1"/>
        <v>3.5</v>
      </c>
      <c r="M22" s="44" t="s">
        <v>55</v>
      </c>
      <c r="N22" s="44" t="s">
        <v>55</v>
      </c>
      <c r="O22" s="44" t="s">
        <v>55</v>
      </c>
      <c r="P22" s="44" t="s">
        <v>55</v>
      </c>
      <c r="Q22" s="44" t="s">
        <v>55</v>
      </c>
      <c r="R22" s="82"/>
      <c r="S22" s="81"/>
    </row>
    <row r="23" spans="1:19" x14ac:dyDescent="0.3">
      <c r="A23" s="47">
        <v>15</v>
      </c>
      <c r="B23" s="48">
        <v>202000215</v>
      </c>
      <c r="C23" s="49" t="s">
        <v>110</v>
      </c>
      <c r="D23" s="50" t="s">
        <v>100</v>
      </c>
      <c r="E23" s="51">
        <v>1</v>
      </c>
      <c r="F23" s="51">
        <v>0</v>
      </c>
      <c r="G23" s="51">
        <v>0</v>
      </c>
      <c r="H23" s="51">
        <v>1</v>
      </c>
      <c r="I23" s="51">
        <v>3</v>
      </c>
      <c r="J23" s="51">
        <v>0</v>
      </c>
      <c r="K23" s="51">
        <f t="shared" si="0"/>
        <v>5</v>
      </c>
      <c r="L23" s="51">
        <f t="shared" si="1"/>
        <v>2.5</v>
      </c>
      <c r="M23" s="44" t="s">
        <v>55</v>
      </c>
      <c r="N23" s="44" t="s">
        <v>55</v>
      </c>
      <c r="O23" s="44" t="s">
        <v>55</v>
      </c>
      <c r="P23" s="44" t="s">
        <v>55</v>
      </c>
      <c r="Q23" s="44" t="s">
        <v>55</v>
      </c>
      <c r="R23" s="82"/>
      <c r="S23" s="81"/>
    </row>
    <row r="24" spans="1:19" x14ac:dyDescent="0.3">
      <c r="A24" s="47">
        <v>16</v>
      </c>
      <c r="B24" s="48">
        <v>202000219</v>
      </c>
      <c r="C24" s="49" t="s">
        <v>77</v>
      </c>
      <c r="D24" s="50" t="s">
        <v>100</v>
      </c>
      <c r="E24" s="51">
        <v>0</v>
      </c>
      <c r="F24" s="51">
        <v>1</v>
      </c>
      <c r="G24" s="51">
        <v>0</v>
      </c>
      <c r="H24" s="51">
        <v>0</v>
      </c>
      <c r="I24" s="51">
        <v>3</v>
      </c>
      <c r="J24" s="51">
        <v>0</v>
      </c>
      <c r="K24" s="51">
        <f t="shared" si="0"/>
        <v>4</v>
      </c>
      <c r="L24" s="51">
        <f t="shared" si="1"/>
        <v>2</v>
      </c>
      <c r="M24" s="44" t="s">
        <v>55</v>
      </c>
      <c r="N24" s="44" t="s">
        <v>55</v>
      </c>
      <c r="O24" s="44" t="s">
        <v>55</v>
      </c>
      <c r="P24" s="44" t="s">
        <v>55</v>
      </c>
      <c r="Q24" s="44" t="s">
        <v>55</v>
      </c>
      <c r="R24" s="82"/>
      <c r="S24" s="81"/>
    </row>
    <row r="25" spans="1:19" x14ac:dyDescent="0.3">
      <c r="A25" s="47">
        <v>17</v>
      </c>
      <c r="B25" s="48">
        <v>202000224</v>
      </c>
      <c r="C25" s="49" t="s">
        <v>111</v>
      </c>
      <c r="D25" s="50" t="s">
        <v>100</v>
      </c>
      <c r="E25" s="51">
        <v>0</v>
      </c>
      <c r="F25" s="51">
        <v>1</v>
      </c>
      <c r="G25" s="51">
        <v>0</v>
      </c>
      <c r="H25" s="51">
        <v>0</v>
      </c>
      <c r="I25" s="51">
        <v>3</v>
      </c>
      <c r="J25" s="51">
        <v>0</v>
      </c>
      <c r="K25" s="51">
        <f t="shared" si="0"/>
        <v>4</v>
      </c>
      <c r="L25" s="51">
        <f t="shared" si="1"/>
        <v>2</v>
      </c>
      <c r="M25" s="44" t="s">
        <v>55</v>
      </c>
      <c r="N25" s="44" t="s">
        <v>55</v>
      </c>
      <c r="O25" s="44" t="s">
        <v>55</v>
      </c>
      <c r="P25" s="44" t="s">
        <v>55</v>
      </c>
      <c r="Q25" s="44" t="s">
        <v>55</v>
      </c>
      <c r="R25" s="82"/>
      <c r="S25" s="81"/>
    </row>
    <row r="26" spans="1:19" x14ac:dyDescent="0.3">
      <c r="A26" s="47">
        <v>18</v>
      </c>
      <c r="B26" s="48">
        <v>202000237</v>
      </c>
      <c r="C26" s="49" t="s">
        <v>112</v>
      </c>
      <c r="D26" s="50" t="s">
        <v>100</v>
      </c>
      <c r="E26" s="51">
        <v>0</v>
      </c>
      <c r="F26" s="51">
        <v>0</v>
      </c>
      <c r="G26" s="51">
        <v>1</v>
      </c>
      <c r="H26" s="51">
        <v>1</v>
      </c>
      <c r="I26" s="51">
        <v>3</v>
      </c>
      <c r="J26" s="51">
        <v>0</v>
      </c>
      <c r="K26" s="51">
        <f t="shared" si="0"/>
        <v>5</v>
      </c>
      <c r="L26" s="51">
        <f t="shared" si="1"/>
        <v>2.5</v>
      </c>
      <c r="M26" s="44" t="s">
        <v>55</v>
      </c>
      <c r="N26" s="44" t="s">
        <v>55</v>
      </c>
      <c r="O26" s="44" t="s">
        <v>55</v>
      </c>
      <c r="P26" s="44" t="s">
        <v>55</v>
      </c>
      <c r="Q26" s="44" t="s">
        <v>55</v>
      </c>
      <c r="R26" s="82"/>
      <c r="S26" s="81"/>
    </row>
    <row r="27" spans="1:19" x14ac:dyDescent="0.3">
      <c r="A27" s="55">
        <v>64</v>
      </c>
      <c r="B27" s="56">
        <v>202000248</v>
      </c>
      <c r="C27" s="57" t="s">
        <v>113</v>
      </c>
      <c r="D27" s="50" t="s">
        <v>100</v>
      </c>
      <c r="E27" s="51">
        <v>1</v>
      </c>
      <c r="F27" s="51">
        <v>0</v>
      </c>
      <c r="G27" s="51">
        <v>0</v>
      </c>
      <c r="H27" s="51">
        <v>1</v>
      </c>
      <c r="I27" s="51">
        <v>1.5</v>
      </c>
      <c r="J27" s="51">
        <v>1.5</v>
      </c>
      <c r="K27" s="51">
        <f t="shared" si="0"/>
        <v>5</v>
      </c>
      <c r="L27" s="51">
        <f t="shared" si="1"/>
        <v>2.5</v>
      </c>
      <c r="M27" s="44" t="s">
        <v>55</v>
      </c>
      <c r="N27" s="44" t="s">
        <v>55</v>
      </c>
      <c r="O27" s="44" t="s">
        <v>55</v>
      </c>
      <c r="P27" s="44" t="s">
        <v>55</v>
      </c>
      <c r="Q27" s="44" t="s">
        <v>55</v>
      </c>
      <c r="R27" s="82"/>
      <c r="S27" s="81"/>
    </row>
    <row r="28" spans="1:19" x14ac:dyDescent="0.3">
      <c r="A28" s="47">
        <v>19</v>
      </c>
      <c r="B28" s="48">
        <v>202000257</v>
      </c>
      <c r="C28" s="49" t="s">
        <v>87</v>
      </c>
      <c r="D28" s="50" t="s">
        <v>100</v>
      </c>
      <c r="E28" s="51">
        <v>0</v>
      </c>
      <c r="F28" s="51">
        <v>0</v>
      </c>
      <c r="G28" s="51">
        <v>0</v>
      </c>
      <c r="H28" s="51">
        <v>1</v>
      </c>
      <c r="I28" s="51">
        <v>2</v>
      </c>
      <c r="J28" s="51">
        <v>0</v>
      </c>
      <c r="K28" s="51">
        <f t="shared" si="0"/>
        <v>3</v>
      </c>
      <c r="L28" s="51">
        <f t="shared" si="1"/>
        <v>1.5</v>
      </c>
      <c r="M28" s="44" t="s">
        <v>55</v>
      </c>
      <c r="N28" s="44" t="s">
        <v>55</v>
      </c>
      <c r="O28" s="44" t="s">
        <v>55</v>
      </c>
      <c r="P28" s="44" t="s">
        <v>55</v>
      </c>
      <c r="Q28" s="44" t="s">
        <v>55</v>
      </c>
      <c r="R28" s="82"/>
      <c r="S28" s="81"/>
    </row>
    <row r="29" spans="1:19" x14ac:dyDescent="0.3">
      <c r="A29" s="47">
        <v>20</v>
      </c>
      <c r="B29" s="48">
        <v>202000276</v>
      </c>
      <c r="C29" s="49" t="s">
        <v>114</v>
      </c>
      <c r="D29" s="50" t="s">
        <v>100</v>
      </c>
      <c r="E29" s="51">
        <v>1</v>
      </c>
      <c r="F29" s="51">
        <v>0</v>
      </c>
      <c r="G29" s="51">
        <v>0</v>
      </c>
      <c r="H29" s="51">
        <v>1</v>
      </c>
      <c r="I29" s="51">
        <v>0</v>
      </c>
      <c r="J29" s="51">
        <v>3</v>
      </c>
      <c r="K29" s="51">
        <f t="shared" si="0"/>
        <v>5</v>
      </c>
      <c r="L29" s="51">
        <f t="shared" si="1"/>
        <v>2.5</v>
      </c>
      <c r="M29" s="44" t="s">
        <v>55</v>
      </c>
      <c r="N29" s="44" t="s">
        <v>55</v>
      </c>
      <c r="O29" s="44" t="s">
        <v>55</v>
      </c>
      <c r="P29" s="44" t="s">
        <v>55</v>
      </c>
      <c r="Q29" s="44" t="s">
        <v>55</v>
      </c>
      <c r="R29" s="82"/>
      <c r="S29" s="81"/>
    </row>
    <row r="30" spans="1:19" x14ac:dyDescent="0.3">
      <c r="A30" s="47">
        <v>21</v>
      </c>
      <c r="B30" s="48">
        <v>202000283</v>
      </c>
      <c r="C30" s="49" t="s">
        <v>84</v>
      </c>
      <c r="D30" s="50" t="s">
        <v>100</v>
      </c>
      <c r="E30" s="51">
        <v>0</v>
      </c>
      <c r="F30" s="51">
        <v>1</v>
      </c>
      <c r="G30" s="51">
        <v>1</v>
      </c>
      <c r="H30" s="51">
        <v>1</v>
      </c>
      <c r="I30" s="51">
        <v>3</v>
      </c>
      <c r="J30" s="51">
        <v>0</v>
      </c>
      <c r="K30" s="51">
        <f t="shared" si="0"/>
        <v>6</v>
      </c>
      <c r="L30" s="51">
        <f t="shared" si="1"/>
        <v>3</v>
      </c>
      <c r="M30" s="44" t="s">
        <v>55</v>
      </c>
      <c r="N30" s="44" t="s">
        <v>55</v>
      </c>
      <c r="O30" s="44" t="s">
        <v>55</v>
      </c>
      <c r="P30" s="44" t="s">
        <v>55</v>
      </c>
      <c r="Q30" s="44" t="s">
        <v>55</v>
      </c>
      <c r="R30" s="82"/>
      <c r="S30" s="81"/>
    </row>
    <row r="31" spans="1:19" x14ac:dyDescent="0.3">
      <c r="A31" s="47">
        <v>22</v>
      </c>
      <c r="B31" s="48">
        <v>202000298</v>
      </c>
      <c r="C31" s="49" t="s">
        <v>115</v>
      </c>
      <c r="D31" s="50" t="s">
        <v>100</v>
      </c>
      <c r="E31" s="51">
        <v>0</v>
      </c>
      <c r="F31" s="51">
        <v>1</v>
      </c>
      <c r="G31" s="51">
        <v>0.5</v>
      </c>
      <c r="H31" s="51">
        <v>1</v>
      </c>
      <c r="I31" s="51">
        <v>3</v>
      </c>
      <c r="J31" s="51">
        <v>3</v>
      </c>
      <c r="K31" s="51">
        <f t="shared" si="0"/>
        <v>8.5</v>
      </c>
      <c r="L31" s="51">
        <f t="shared" si="1"/>
        <v>4.25</v>
      </c>
      <c r="M31" s="44" t="s">
        <v>55</v>
      </c>
      <c r="N31" s="44" t="s">
        <v>55</v>
      </c>
      <c r="O31" s="44" t="s">
        <v>55</v>
      </c>
      <c r="P31" s="44" t="s">
        <v>55</v>
      </c>
      <c r="Q31" s="44" t="s">
        <v>55</v>
      </c>
      <c r="R31" s="82"/>
      <c r="S31" s="81"/>
    </row>
    <row r="32" spans="1:19" x14ac:dyDescent="0.3">
      <c r="A32" s="47">
        <v>23</v>
      </c>
      <c r="B32" s="48">
        <v>202000317</v>
      </c>
      <c r="C32" s="52" t="s">
        <v>116</v>
      </c>
      <c r="D32" s="50" t="s">
        <v>100</v>
      </c>
      <c r="E32" s="51">
        <v>0</v>
      </c>
      <c r="F32" s="51">
        <v>0</v>
      </c>
      <c r="G32" s="51">
        <v>0</v>
      </c>
      <c r="H32" s="51">
        <v>1</v>
      </c>
      <c r="I32" s="51">
        <v>3</v>
      </c>
      <c r="J32" s="51">
        <v>0</v>
      </c>
      <c r="K32" s="51">
        <f t="shared" si="0"/>
        <v>4</v>
      </c>
      <c r="L32" s="51">
        <f t="shared" si="1"/>
        <v>2</v>
      </c>
      <c r="M32" s="44" t="s">
        <v>55</v>
      </c>
      <c r="N32" s="44" t="s">
        <v>55</v>
      </c>
      <c r="O32" s="44" t="s">
        <v>55</v>
      </c>
      <c r="P32" s="44" t="s">
        <v>55</v>
      </c>
      <c r="Q32" s="44" t="s">
        <v>55</v>
      </c>
      <c r="R32" s="82"/>
      <c r="S32" s="81"/>
    </row>
    <row r="33" spans="1:19" x14ac:dyDescent="0.3">
      <c r="A33" s="47">
        <v>24</v>
      </c>
      <c r="B33" s="48">
        <v>202000333</v>
      </c>
      <c r="C33" s="49" t="s">
        <v>117</v>
      </c>
      <c r="D33" s="50" t="s">
        <v>100</v>
      </c>
      <c r="E33" s="51">
        <v>0</v>
      </c>
      <c r="F33" s="51">
        <v>0</v>
      </c>
      <c r="G33" s="51">
        <v>1</v>
      </c>
      <c r="H33" s="51">
        <v>1</v>
      </c>
      <c r="I33" s="51">
        <v>3</v>
      </c>
      <c r="J33" s="51">
        <v>0</v>
      </c>
      <c r="K33" s="51">
        <f t="shared" si="0"/>
        <v>5</v>
      </c>
      <c r="L33" s="51">
        <f t="shared" si="1"/>
        <v>2.5</v>
      </c>
      <c r="M33" s="44" t="s">
        <v>55</v>
      </c>
      <c r="N33" s="44" t="s">
        <v>55</v>
      </c>
      <c r="O33" s="44" t="s">
        <v>55</v>
      </c>
      <c r="P33" s="44" t="s">
        <v>55</v>
      </c>
      <c r="Q33" s="44" t="s">
        <v>55</v>
      </c>
      <c r="R33" s="82"/>
      <c r="S33" s="81"/>
    </row>
    <row r="34" spans="1:19" x14ac:dyDescent="0.3">
      <c r="A34" s="47">
        <v>25</v>
      </c>
      <c r="B34" s="48">
        <v>202000336</v>
      </c>
      <c r="C34" s="49" t="s">
        <v>78</v>
      </c>
      <c r="D34" s="50" t="s">
        <v>100</v>
      </c>
      <c r="E34" s="51">
        <v>0</v>
      </c>
      <c r="F34" s="51">
        <v>1</v>
      </c>
      <c r="G34" s="51">
        <v>0</v>
      </c>
      <c r="H34" s="51">
        <v>1</v>
      </c>
      <c r="I34" s="51">
        <v>0</v>
      </c>
      <c r="J34" s="51">
        <v>0</v>
      </c>
      <c r="K34" s="51">
        <f t="shared" si="0"/>
        <v>2</v>
      </c>
      <c r="L34" s="51">
        <f t="shared" si="1"/>
        <v>1</v>
      </c>
      <c r="M34" s="44" t="s">
        <v>55</v>
      </c>
      <c r="N34" s="44" t="s">
        <v>55</v>
      </c>
      <c r="O34" s="44" t="s">
        <v>55</v>
      </c>
      <c r="P34" s="44" t="s">
        <v>55</v>
      </c>
      <c r="Q34" s="44" t="s">
        <v>55</v>
      </c>
      <c r="R34" s="82"/>
      <c r="S34" s="81"/>
    </row>
    <row r="35" spans="1:19" x14ac:dyDescent="0.3">
      <c r="A35" s="47">
        <v>26</v>
      </c>
      <c r="B35" s="48">
        <v>202000345</v>
      </c>
      <c r="C35" s="52" t="s">
        <v>81</v>
      </c>
      <c r="D35" s="50" t="s">
        <v>100</v>
      </c>
      <c r="E35" s="51">
        <v>0</v>
      </c>
      <c r="F35" s="51">
        <v>0</v>
      </c>
      <c r="G35" s="51">
        <v>0</v>
      </c>
      <c r="H35" s="51">
        <v>1</v>
      </c>
      <c r="I35" s="51">
        <v>0</v>
      </c>
      <c r="J35" s="51">
        <v>0</v>
      </c>
      <c r="K35" s="51">
        <f t="shared" si="0"/>
        <v>1</v>
      </c>
      <c r="L35" s="51">
        <f t="shared" si="1"/>
        <v>0.5</v>
      </c>
      <c r="M35" s="44" t="s">
        <v>55</v>
      </c>
      <c r="N35" s="44" t="s">
        <v>55</v>
      </c>
      <c r="O35" s="44" t="s">
        <v>55</v>
      </c>
      <c r="P35" s="44" t="s">
        <v>55</v>
      </c>
      <c r="Q35" s="44" t="s">
        <v>55</v>
      </c>
      <c r="R35" s="82"/>
      <c r="S35" s="81"/>
    </row>
    <row r="36" spans="1:19" x14ac:dyDescent="0.3">
      <c r="A36" s="47">
        <v>27</v>
      </c>
      <c r="B36" s="48">
        <v>202000363</v>
      </c>
      <c r="C36" s="49" t="s">
        <v>118</v>
      </c>
      <c r="D36" s="50" t="s">
        <v>100</v>
      </c>
      <c r="E36" s="51">
        <v>0</v>
      </c>
      <c r="F36" s="51">
        <v>1</v>
      </c>
      <c r="G36" s="51">
        <v>1</v>
      </c>
      <c r="H36" s="51">
        <v>1</v>
      </c>
      <c r="I36" s="51">
        <v>2</v>
      </c>
      <c r="J36" s="51">
        <v>0</v>
      </c>
      <c r="K36" s="51">
        <f t="shared" si="0"/>
        <v>5</v>
      </c>
      <c r="L36" s="51">
        <f t="shared" si="1"/>
        <v>2.5</v>
      </c>
      <c r="M36" s="44" t="s">
        <v>55</v>
      </c>
      <c r="N36" s="44" t="s">
        <v>55</v>
      </c>
      <c r="O36" s="44" t="s">
        <v>55</v>
      </c>
      <c r="P36" s="44" t="s">
        <v>55</v>
      </c>
      <c r="Q36" s="44" t="s">
        <v>55</v>
      </c>
      <c r="R36" s="82"/>
      <c r="S36" s="81"/>
    </row>
    <row r="37" spans="1:19" x14ac:dyDescent="0.3">
      <c r="A37" s="47">
        <v>28</v>
      </c>
      <c r="B37" s="48">
        <v>202000367</v>
      </c>
      <c r="C37" s="49" t="s">
        <v>82</v>
      </c>
      <c r="D37" s="50" t="s">
        <v>100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f t="shared" si="0"/>
        <v>0</v>
      </c>
      <c r="L37" s="51">
        <f t="shared" si="1"/>
        <v>0</v>
      </c>
      <c r="M37" s="44" t="s">
        <v>55</v>
      </c>
      <c r="N37" s="44" t="s">
        <v>55</v>
      </c>
      <c r="O37" s="44" t="s">
        <v>55</v>
      </c>
      <c r="P37" s="44" t="s">
        <v>55</v>
      </c>
      <c r="Q37" s="44" t="s">
        <v>55</v>
      </c>
      <c r="R37" s="82"/>
      <c r="S37" s="81"/>
    </row>
    <row r="38" spans="1:19" x14ac:dyDescent="0.3">
      <c r="A38" s="47">
        <v>29</v>
      </c>
      <c r="B38" s="48">
        <v>202000371</v>
      </c>
      <c r="C38" s="49" t="s">
        <v>119</v>
      </c>
      <c r="D38" s="50" t="s">
        <v>100</v>
      </c>
      <c r="E38" s="51">
        <v>1</v>
      </c>
      <c r="F38" s="51">
        <v>1</v>
      </c>
      <c r="G38" s="51">
        <v>0</v>
      </c>
      <c r="H38" s="51">
        <v>1</v>
      </c>
      <c r="I38" s="51">
        <v>3</v>
      </c>
      <c r="J38" s="51">
        <v>0</v>
      </c>
      <c r="K38" s="51">
        <f t="shared" si="0"/>
        <v>6</v>
      </c>
      <c r="L38" s="51">
        <f t="shared" si="1"/>
        <v>3</v>
      </c>
      <c r="M38" s="44" t="s">
        <v>55</v>
      </c>
      <c r="N38" s="44" t="s">
        <v>55</v>
      </c>
      <c r="O38" s="44" t="s">
        <v>55</v>
      </c>
      <c r="P38" s="44" t="s">
        <v>55</v>
      </c>
      <c r="Q38" s="44" t="s">
        <v>55</v>
      </c>
      <c r="R38" s="82"/>
      <c r="S38" s="81"/>
    </row>
    <row r="39" spans="1:19" x14ac:dyDescent="0.3">
      <c r="A39" s="47">
        <v>30</v>
      </c>
      <c r="B39" s="48">
        <v>202000381</v>
      </c>
      <c r="C39" s="49" t="s">
        <v>120</v>
      </c>
      <c r="D39" s="50" t="s">
        <v>100</v>
      </c>
      <c r="E39" s="51">
        <v>0</v>
      </c>
      <c r="F39" s="51">
        <v>1</v>
      </c>
      <c r="G39" s="51">
        <v>1</v>
      </c>
      <c r="H39" s="51">
        <v>1</v>
      </c>
      <c r="I39" s="51">
        <v>3</v>
      </c>
      <c r="J39" s="51">
        <v>0</v>
      </c>
      <c r="K39" s="51">
        <f t="shared" si="0"/>
        <v>6</v>
      </c>
      <c r="L39" s="51">
        <f t="shared" si="1"/>
        <v>3</v>
      </c>
      <c r="M39" s="44" t="s">
        <v>55</v>
      </c>
      <c r="N39" s="44" t="s">
        <v>55</v>
      </c>
      <c r="O39" s="44" t="s">
        <v>55</v>
      </c>
      <c r="P39" s="44" t="s">
        <v>55</v>
      </c>
      <c r="Q39" s="44" t="s">
        <v>55</v>
      </c>
      <c r="R39" s="82"/>
      <c r="S39" s="81"/>
    </row>
    <row r="40" spans="1:19" x14ac:dyDescent="0.3">
      <c r="A40" s="47">
        <v>31</v>
      </c>
      <c r="B40" s="48">
        <v>202000384</v>
      </c>
      <c r="C40" s="52" t="s">
        <v>121</v>
      </c>
      <c r="D40" s="50" t="s">
        <v>100</v>
      </c>
      <c r="E40" s="51">
        <v>0</v>
      </c>
      <c r="F40" s="51">
        <v>1</v>
      </c>
      <c r="G40" s="51">
        <v>0</v>
      </c>
      <c r="H40" s="51">
        <v>1</v>
      </c>
      <c r="I40" s="51">
        <v>0</v>
      </c>
      <c r="J40" s="51">
        <v>0</v>
      </c>
      <c r="K40" s="51">
        <f t="shared" si="0"/>
        <v>2</v>
      </c>
      <c r="L40" s="51">
        <f t="shared" si="1"/>
        <v>1</v>
      </c>
      <c r="M40" s="44" t="s">
        <v>55</v>
      </c>
      <c r="N40" s="44" t="s">
        <v>55</v>
      </c>
      <c r="O40" s="44" t="s">
        <v>55</v>
      </c>
      <c r="P40" s="44" t="s">
        <v>55</v>
      </c>
      <c r="Q40" s="44" t="s">
        <v>55</v>
      </c>
      <c r="R40" s="82"/>
      <c r="S40" s="81"/>
    </row>
    <row r="41" spans="1:19" x14ac:dyDescent="0.3">
      <c r="A41" s="47">
        <v>32</v>
      </c>
      <c r="B41" s="48">
        <v>202000393</v>
      </c>
      <c r="C41" s="58" t="s">
        <v>122</v>
      </c>
      <c r="D41" s="50" t="s">
        <v>100</v>
      </c>
      <c r="E41" s="51">
        <v>0</v>
      </c>
      <c r="F41" s="51">
        <v>0</v>
      </c>
      <c r="G41" s="51">
        <v>0</v>
      </c>
      <c r="H41" s="51">
        <v>1</v>
      </c>
      <c r="I41" s="51">
        <v>3</v>
      </c>
      <c r="J41" s="51">
        <v>0</v>
      </c>
      <c r="K41" s="51">
        <f t="shared" si="0"/>
        <v>4</v>
      </c>
      <c r="L41" s="51">
        <f t="shared" si="1"/>
        <v>2</v>
      </c>
      <c r="M41" s="44" t="s">
        <v>55</v>
      </c>
      <c r="N41" s="44" t="s">
        <v>55</v>
      </c>
      <c r="O41" s="44" t="s">
        <v>55</v>
      </c>
      <c r="P41" s="44" t="s">
        <v>55</v>
      </c>
      <c r="Q41" s="44" t="s">
        <v>55</v>
      </c>
      <c r="R41" s="82"/>
      <c r="S41" s="81"/>
    </row>
    <row r="42" spans="1:19" x14ac:dyDescent="0.3">
      <c r="A42" s="47">
        <v>33</v>
      </c>
      <c r="B42" s="48">
        <v>202000395</v>
      </c>
      <c r="C42" s="49" t="s">
        <v>123</v>
      </c>
      <c r="D42" s="50" t="s">
        <v>100</v>
      </c>
      <c r="E42" s="51">
        <v>0</v>
      </c>
      <c r="F42" s="51">
        <v>0</v>
      </c>
      <c r="G42" s="51">
        <v>1</v>
      </c>
      <c r="H42" s="51">
        <v>1</v>
      </c>
      <c r="I42" s="51">
        <v>3</v>
      </c>
      <c r="J42" s="51">
        <v>0</v>
      </c>
      <c r="K42" s="51">
        <f t="shared" si="0"/>
        <v>5</v>
      </c>
      <c r="L42" s="51">
        <f t="shared" si="1"/>
        <v>2.5</v>
      </c>
      <c r="M42" s="44" t="s">
        <v>55</v>
      </c>
      <c r="N42" s="44" t="s">
        <v>55</v>
      </c>
      <c r="O42" s="44" t="s">
        <v>55</v>
      </c>
      <c r="P42" s="44" t="s">
        <v>55</v>
      </c>
      <c r="Q42" s="44" t="s">
        <v>55</v>
      </c>
      <c r="R42" s="82"/>
      <c r="S42" s="81"/>
    </row>
    <row r="43" spans="1:19" x14ac:dyDescent="0.3">
      <c r="A43" s="47">
        <v>34</v>
      </c>
      <c r="B43" s="48">
        <v>202000402</v>
      </c>
      <c r="C43" s="49" t="s">
        <v>124</v>
      </c>
      <c r="D43" s="50" t="s">
        <v>100</v>
      </c>
      <c r="E43" s="51">
        <v>1</v>
      </c>
      <c r="F43" s="51">
        <v>0</v>
      </c>
      <c r="G43" s="51">
        <v>1</v>
      </c>
      <c r="H43" s="51">
        <v>1</v>
      </c>
      <c r="I43" s="51">
        <v>3</v>
      </c>
      <c r="J43" s="51">
        <v>0</v>
      </c>
      <c r="K43" s="51">
        <f t="shared" si="0"/>
        <v>6</v>
      </c>
      <c r="L43" s="51">
        <f t="shared" si="1"/>
        <v>3</v>
      </c>
      <c r="M43" s="44" t="s">
        <v>55</v>
      </c>
      <c r="N43" s="44" t="s">
        <v>55</v>
      </c>
      <c r="O43" s="44" t="s">
        <v>55</v>
      </c>
      <c r="P43" s="44" t="s">
        <v>55</v>
      </c>
      <c r="Q43" s="44" t="s">
        <v>55</v>
      </c>
      <c r="R43" s="82"/>
      <c r="S43" s="81"/>
    </row>
    <row r="44" spans="1:19" x14ac:dyDescent="0.3">
      <c r="A44" s="47">
        <v>35</v>
      </c>
      <c r="B44" s="48">
        <v>202000408</v>
      </c>
      <c r="C44" s="49" t="s">
        <v>85</v>
      </c>
      <c r="D44" s="50" t="s">
        <v>100</v>
      </c>
      <c r="E44" s="51">
        <v>0</v>
      </c>
      <c r="F44" s="51">
        <v>0</v>
      </c>
      <c r="G44" s="51">
        <v>0</v>
      </c>
      <c r="H44" s="51">
        <v>1</v>
      </c>
      <c r="I44" s="51">
        <v>0</v>
      </c>
      <c r="J44" s="51">
        <v>0</v>
      </c>
      <c r="K44" s="51">
        <f t="shared" si="0"/>
        <v>1</v>
      </c>
      <c r="L44" s="51">
        <f t="shared" si="1"/>
        <v>0.5</v>
      </c>
      <c r="M44" s="44" t="s">
        <v>55</v>
      </c>
      <c r="N44" s="44" t="s">
        <v>55</v>
      </c>
      <c r="O44" s="44" t="s">
        <v>55</v>
      </c>
      <c r="P44" s="44" t="s">
        <v>55</v>
      </c>
      <c r="Q44" s="44" t="s">
        <v>55</v>
      </c>
      <c r="R44" s="82"/>
      <c r="S44" s="81"/>
    </row>
    <row r="45" spans="1:19" x14ac:dyDescent="0.3">
      <c r="A45" s="47">
        <v>36</v>
      </c>
      <c r="B45" s="48">
        <v>202000423</v>
      </c>
      <c r="C45" s="49" t="s">
        <v>125</v>
      </c>
      <c r="D45" s="50" t="s">
        <v>100</v>
      </c>
      <c r="E45" s="51">
        <v>0</v>
      </c>
      <c r="F45" s="51">
        <v>0</v>
      </c>
      <c r="G45" s="51">
        <v>1</v>
      </c>
      <c r="H45" s="51">
        <v>1</v>
      </c>
      <c r="I45" s="51">
        <v>0</v>
      </c>
      <c r="J45" s="51">
        <v>0</v>
      </c>
      <c r="K45" s="51">
        <f t="shared" si="0"/>
        <v>2</v>
      </c>
      <c r="L45" s="51">
        <f t="shared" si="1"/>
        <v>1</v>
      </c>
      <c r="M45" s="44" t="s">
        <v>55</v>
      </c>
      <c r="N45" s="44" t="s">
        <v>55</v>
      </c>
      <c r="O45" s="44" t="s">
        <v>55</v>
      </c>
      <c r="P45" s="44" t="s">
        <v>55</v>
      </c>
      <c r="Q45" s="44" t="s">
        <v>55</v>
      </c>
      <c r="R45" s="82"/>
      <c r="S45" s="81"/>
    </row>
    <row r="46" spans="1:19" x14ac:dyDescent="0.3">
      <c r="A46" s="47">
        <v>37</v>
      </c>
      <c r="B46" s="48">
        <v>202000429</v>
      </c>
      <c r="C46" s="49" t="s">
        <v>126</v>
      </c>
      <c r="D46" s="50" t="s">
        <v>100</v>
      </c>
      <c r="E46" s="51">
        <v>0</v>
      </c>
      <c r="F46" s="51">
        <v>0</v>
      </c>
      <c r="G46" s="51">
        <v>0</v>
      </c>
      <c r="H46" s="51">
        <v>1</v>
      </c>
      <c r="I46" s="51">
        <v>3</v>
      </c>
      <c r="J46" s="51">
        <v>0</v>
      </c>
      <c r="K46" s="51">
        <f t="shared" si="0"/>
        <v>4</v>
      </c>
      <c r="L46" s="51">
        <f t="shared" si="1"/>
        <v>2</v>
      </c>
      <c r="M46" s="44" t="s">
        <v>55</v>
      </c>
      <c r="N46" s="44" t="s">
        <v>55</v>
      </c>
      <c r="O46" s="44" t="s">
        <v>55</v>
      </c>
      <c r="P46" s="44" t="s">
        <v>55</v>
      </c>
      <c r="Q46" s="44" t="s">
        <v>55</v>
      </c>
      <c r="R46" s="82"/>
      <c r="S46" s="81"/>
    </row>
    <row r="47" spans="1:19" x14ac:dyDescent="0.3">
      <c r="A47" s="47">
        <v>38</v>
      </c>
      <c r="B47" s="48">
        <v>202000432</v>
      </c>
      <c r="C47" s="59" t="s">
        <v>127</v>
      </c>
      <c r="D47" s="50" t="s">
        <v>100</v>
      </c>
      <c r="E47" s="51">
        <v>0.5</v>
      </c>
      <c r="F47" s="51">
        <v>1</v>
      </c>
      <c r="G47" s="51">
        <v>1</v>
      </c>
      <c r="H47" s="51">
        <v>0</v>
      </c>
      <c r="I47" s="51">
        <v>3</v>
      </c>
      <c r="J47" s="51">
        <v>3</v>
      </c>
      <c r="K47" s="51">
        <f t="shared" si="0"/>
        <v>8.5</v>
      </c>
      <c r="L47" s="51">
        <f t="shared" si="1"/>
        <v>4.25</v>
      </c>
      <c r="M47" s="44" t="s">
        <v>55</v>
      </c>
      <c r="N47" s="44" t="s">
        <v>55</v>
      </c>
      <c r="O47" s="44" t="s">
        <v>55</v>
      </c>
      <c r="P47" s="44" t="s">
        <v>55</v>
      </c>
      <c r="Q47" s="44" t="s">
        <v>55</v>
      </c>
      <c r="R47" s="82"/>
      <c r="S47" s="81"/>
    </row>
    <row r="48" spans="1:19" x14ac:dyDescent="0.3">
      <c r="A48" s="47">
        <v>39</v>
      </c>
      <c r="B48" s="48">
        <v>202000436</v>
      </c>
      <c r="C48" s="60" t="s">
        <v>128</v>
      </c>
      <c r="D48" s="50" t="s">
        <v>100</v>
      </c>
      <c r="E48" s="51">
        <v>1</v>
      </c>
      <c r="F48" s="51">
        <v>1</v>
      </c>
      <c r="G48" s="51">
        <v>0</v>
      </c>
      <c r="H48" s="51">
        <v>0</v>
      </c>
      <c r="I48" s="51">
        <v>3</v>
      </c>
      <c r="J48" s="51">
        <v>0</v>
      </c>
      <c r="K48" s="51">
        <f t="shared" si="0"/>
        <v>5</v>
      </c>
      <c r="L48" s="51">
        <f t="shared" si="1"/>
        <v>2.5</v>
      </c>
      <c r="M48" s="44" t="s">
        <v>55</v>
      </c>
      <c r="N48" s="44" t="s">
        <v>55</v>
      </c>
      <c r="O48" s="44" t="s">
        <v>55</v>
      </c>
      <c r="P48" s="44" t="s">
        <v>55</v>
      </c>
      <c r="Q48" s="44" t="s">
        <v>55</v>
      </c>
      <c r="R48" s="82"/>
      <c r="S48" s="81"/>
    </row>
    <row r="49" spans="1:19" x14ac:dyDescent="0.3">
      <c r="A49" s="47">
        <v>40</v>
      </c>
      <c r="B49" s="48">
        <v>202000440</v>
      </c>
      <c r="C49" s="59" t="s">
        <v>79</v>
      </c>
      <c r="D49" s="50" t="s">
        <v>100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f t="shared" si="0"/>
        <v>0</v>
      </c>
      <c r="L49" s="51">
        <f t="shared" si="1"/>
        <v>0</v>
      </c>
      <c r="M49" s="44" t="s">
        <v>55</v>
      </c>
      <c r="N49" s="44" t="s">
        <v>55</v>
      </c>
      <c r="O49" s="44" t="s">
        <v>55</v>
      </c>
      <c r="P49" s="44" t="s">
        <v>55</v>
      </c>
      <c r="Q49" s="44" t="s">
        <v>55</v>
      </c>
      <c r="R49" s="82"/>
      <c r="S49" s="81"/>
    </row>
    <row r="50" spans="1:19" x14ac:dyDescent="0.3">
      <c r="A50" s="47">
        <v>41</v>
      </c>
      <c r="B50" s="48">
        <v>202000445</v>
      </c>
      <c r="C50" s="49" t="s">
        <v>73</v>
      </c>
      <c r="D50" s="50" t="s">
        <v>100</v>
      </c>
      <c r="E50" s="51">
        <v>1</v>
      </c>
      <c r="F50" s="51">
        <v>1</v>
      </c>
      <c r="G50" s="51">
        <v>1</v>
      </c>
      <c r="H50" s="51">
        <v>1</v>
      </c>
      <c r="I50" s="51">
        <v>3</v>
      </c>
      <c r="J50" s="51">
        <v>0</v>
      </c>
      <c r="K50" s="51">
        <f t="shared" si="0"/>
        <v>7</v>
      </c>
      <c r="L50" s="51">
        <f t="shared" si="1"/>
        <v>3.5</v>
      </c>
      <c r="M50" s="44" t="s">
        <v>55</v>
      </c>
      <c r="N50" s="44" t="s">
        <v>55</v>
      </c>
      <c r="O50" s="44" t="s">
        <v>55</v>
      </c>
      <c r="P50" s="44" t="s">
        <v>55</v>
      </c>
      <c r="Q50" s="44" t="s">
        <v>55</v>
      </c>
      <c r="R50" s="82"/>
      <c r="S50" s="81"/>
    </row>
    <row r="51" spans="1:19" x14ac:dyDescent="0.3">
      <c r="A51" s="47">
        <v>42</v>
      </c>
      <c r="B51" s="48">
        <v>202000449</v>
      </c>
      <c r="C51" s="59" t="s">
        <v>129</v>
      </c>
      <c r="D51" s="50" t="s">
        <v>100</v>
      </c>
      <c r="E51" s="51">
        <v>1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f t="shared" si="0"/>
        <v>1</v>
      </c>
      <c r="L51" s="51">
        <f t="shared" si="1"/>
        <v>0.5</v>
      </c>
      <c r="M51" s="44" t="s">
        <v>55</v>
      </c>
      <c r="N51" s="44" t="s">
        <v>55</v>
      </c>
      <c r="O51" s="44" t="s">
        <v>55</v>
      </c>
      <c r="P51" s="44" t="s">
        <v>55</v>
      </c>
      <c r="Q51" s="44" t="s">
        <v>55</v>
      </c>
      <c r="R51" s="82"/>
      <c r="S51" s="81"/>
    </row>
    <row r="52" spans="1:19" x14ac:dyDescent="0.3">
      <c r="A52" s="47">
        <v>43</v>
      </c>
      <c r="B52" s="61">
        <v>202000452</v>
      </c>
      <c r="C52" s="62" t="s">
        <v>130</v>
      </c>
      <c r="D52" s="63" t="s">
        <v>100</v>
      </c>
      <c r="E52" s="64" t="s">
        <v>90</v>
      </c>
      <c r="F52" s="64" t="s">
        <v>90</v>
      </c>
      <c r="G52" s="64" t="s">
        <v>90</v>
      </c>
      <c r="H52" s="64" t="s">
        <v>90</v>
      </c>
      <c r="I52" s="64" t="s">
        <v>90</v>
      </c>
      <c r="J52" s="64" t="s">
        <v>90</v>
      </c>
      <c r="K52" s="64" t="s">
        <v>54</v>
      </c>
      <c r="L52" s="64" t="s">
        <v>54</v>
      </c>
      <c r="M52" s="44" t="s">
        <v>55</v>
      </c>
      <c r="N52" s="44" t="s">
        <v>55</v>
      </c>
      <c r="O52" s="44" t="s">
        <v>55</v>
      </c>
      <c r="P52" s="44" t="s">
        <v>55</v>
      </c>
      <c r="Q52" s="44" t="s">
        <v>55</v>
      </c>
      <c r="R52" s="82"/>
      <c r="S52" s="81"/>
    </row>
    <row r="53" spans="1:19" x14ac:dyDescent="0.3">
      <c r="A53" s="47">
        <v>44</v>
      </c>
      <c r="B53" s="48">
        <v>202000459</v>
      </c>
      <c r="C53" s="59" t="s">
        <v>76</v>
      </c>
      <c r="D53" s="50" t="s">
        <v>100</v>
      </c>
      <c r="E53" s="51">
        <v>1</v>
      </c>
      <c r="F53" s="51">
        <v>1</v>
      </c>
      <c r="G53" s="51">
        <v>0</v>
      </c>
      <c r="H53" s="51">
        <v>0</v>
      </c>
      <c r="I53" s="51">
        <v>3</v>
      </c>
      <c r="J53" s="51">
        <v>3</v>
      </c>
      <c r="K53" s="51">
        <f t="shared" si="0"/>
        <v>8</v>
      </c>
      <c r="L53" s="51">
        <f t="shared" si="1"/>
        <v>4</v>
      </c>
      <c r="M53" s="44" t="s">
        <v>55</v>
      </c>
      <c r="N53" s="44" t="s">
        <v>55</v>
      </c>
      <c r="O53" s="44" t="s">
        <v>55</v>
      </c>
      <c r="P53" s="44" t="s">
        <v>55</v>
      </c>
      <c r="Q53" s="44" t="s">
        <v>55</v>
      </c>
      <c r="R53" s="82"/>
      <c r="S53" s="81"/>
    </row>
    <row r="54" spans="1:19" x14ac:dyDescent="0.3">
      <c r="A54" s="47">
        <v>45</v>
      </c>
      <c r="B54" s="48">
        <v>202000463</v>
      </c>
      <c r="C54" s="49" t="s">
        <v>131</v>
      </c>
      <c r="D54" s="50" t="s">
        <v>100</v>
      </c>
      <c r="E54" s="51">
        <v>1</v>
      </c>
      <c r="F54" s="51">
        <v>1</v>
      </c>
      <c r="G54" s="51">
        <v>0</v>
      </c>
      <c r="H54" s="51">
        <v>1</v>
      </c>
      <c r="I54" s="51">
        <v>3</v>
      </c>
      <c r="J54" s="51">
        <v>3</v>
      </c>
      <c r="K54" s="51">
        <f t="shared" si="0"/>
        <v>9</v>
      </c>
      <c r="L54" s="51">
        <f t="shared" si="1"/>
        <v>4.5</v>
      </c>
      <c r="M54" s="44" t="s">
        <v>55</v>
      </c>
      <c r="N54" s="44" t="s">
        <v>55</v>
      </c>
      <c r="O54" s="44" t="s">
        <v>55</v>
      </c>
      <c r="P54" s="44" t="s">
        <v>55</v>
      </c>
      <c r="Q54" s="44" t="s">
        <v>55</v>
      </c>
      <c r="R54" s="82"/>
      <c r="S54" s="81"/>
    </row>
    <row r="55" spans="1:19" x14ac:dyDescent="0.3">
      <c r="A55" s="47">
        <v>46</v>
      </c>
      <c r="B55" s="48">
        <v>202000475</v>
      </c>
      <c r="C55" s="59" t="s">
        <v>132</v>
      </c>
      <c r="D55" s="50" t="s">
        <v>100</v>
      </c>
      <c r="E55" s="51">
        <v>0</v>
      </c>
      <c r="F55" s="51">
        <v>0</v>
      </c>
      <c r="G55" s="51">
        <v>0</v>
      </c>
      <c r="H55" s="51">
        <v>1</v>
      </c>
      <c r="I55" s="51">
        <v>3</v>
      </c>
      <c r="J55" s="51">
        <v>0</v>
      </c>
      <c r="K55" s="51">
        <f t="shared" si="0"/>
        <v>4</v>
      </c>
      <c r="L55" s="51">
        <f t="shared" si="1"/>
        <v>2</v>
      </c>
      <c r="M55" s="44" t="s">
        <v>55</v>
      </c>
      <c r="N55" s="44" t="s">
        <v>55</v>
      </c>
      <c r="O55" s="44" t="s">
        <v>55</v>
      </c>
      <c r="P55" s="44" t="s">
        <v>55</v>
      </c>
      <c r="Q55" s="44" t="s">
        <v>55</v>
      </c>
      <c r="R55" s="82"/>
      <c r="S55" s="81"/>
    </row>
    <row r="56" spans="1:19" x14ac:dyDescent="0.3">
      <c r="A56" s="47">
        <v>47</v>
      </c>
      <c r="B56" s="48">
        <v>202000481</v>
      </c>
      <c r="C56" s="59" t="s">
        <v>133</v>
      </c>
      <c r="D56" s="50" t="s">
        <v>100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f t="shared" si="0"/>
        <v>0</v>
      </c>
      <c r="L56" s="51">
        <f t="shared" si="1"/>
        <v>0</v>
      </c>
      <c r="M56" s="44" t="s">
        <v>55</v>
      </c>
      <c r="N56" s="44" t="s">
        <v>55</v>
      </c>
      <c r="O56" s="44" t="s">
        <v>55</v>
      </c>
      <c r="P56" s="44" t="s">
        <v>55</v>
      </c>
      <c r="Q56" s="44" t="s">
        <v>55</v>
      </c>
      <c r="R56" s="82"/>
      <c r="S56" s="81"/>
    </row>
    <row r="57" spans="1:19" x14ac:dyDescent="0.3">
      <c r="A57" s="47">
        <v>48</v>
      </c>
      <c r="B57" s="48">
        <v>202000486</v>
      </c>
      <c r="C57" s="49" t="s">
        <v>134</v>
      </c>
      <c r="D57" s="50" t="s">
        <v>100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f t="shared" si="0"/>
        <v>0</v>
      </c>
      <c r="L57" s="51">
        <f t="shared" si="1"/>
        <v>0</v>
      </c>
      <c r="M57" s="44" t="s">
        <v>55</v>
      </c>
      <c r="N57" s="44" t="s">
        <v>55</v>
      </c>
      <c r="O57" s="44" t="s">
        <v>55</v>
      </c>
      <c r="P57" s="44" t="s">
        <v>55</v>
      </c>
      <c r="Q57" s="44" t="s">
        <v>55</v>
      </c>
      <c r="R57" s="82"/>
      <c r="S57" s="81"/>
    </row>
    <row r="58" spans="1:19" x14ac:dyDescent="0.3">
      <c r="A58" s="47">
        <v>49</v>
      </c>
      <c r="B58" s="48">
        <v>202000493</v>
      </c>
      <c r="C58" s="52" t="s">
        <v>135</v>
      </c>
      <c r="D58" s="50" t="s">
        <v>100</v>
      </c>
      <c r="E58" s="51">
        <v>0</v>
      </c>
      <c r="F58" s="51">
        <v>1</v>
      </c>
      <c r="G58" s="51">
        <v>0.5</v>
      </c>
      <c r="H58" s="51">
        <v>0</v>
      </c>
      <c r="I58" s="51">
        <v>3</v>
      </c>
      <c r="J58" s="51">
        <v>0</v>
      </c>
      <c r="K58" s="51">
        <f t="shared" si="0"/>
        <v>4.5</v>
      </c>
      <c r="L58" s="51">
        <f t="shared" si="1"/>
        <v>2.25</v>
      </c>
      <c r="M58" s="44" t="s">
        <v>55</v>
      </c>
      <c r="N58" s="44" t="s">
        <v>55</v>
      </c>
      <c r="O58" s="44" t="s">
        <v>55</v>
      </c>
      <c r="P58" s="44" t="s">
        <v>55</v>
      </c>
      <c r="Q58" s="44" t="s">
        <v>55</v>
      </c>
      <c r="R58" s="82"/>
      <c r="S58" s="81"/>
    </row>
    <row r="59" spans="1:19" x14ac:dyDescent="0.3">
      <c r="A59" s="47">
        <v>50</v>
      </c>
      <c r="B59" s="48">
        <v>202000497</v>
      </c>
      <c r="C59" s="60" t="s">
        <v>136</v>
      </c>
      <c r="D59" s="50" t="s">
        <v>100</v>
      </c>
      <c r="E59" s="51">
        <v>0</v>
      </c>
      <c r="F59" s="51">
        <v>0</v>
      </c>
      <c r="G59" s="51">
        <v>0</v>
      </c>
      <c r="H59" s="51">
        <v>1</v>
      </c>
      <c r="I59" s="51">
        <v>0</v>
      </c>
      <c r="J59" s="51">
        <v>0</v>
      </c>
      <c r="K59" s="51">
        <f t="shared" si="0"/>
        <v>1</v>
      </c>
      <c r="L59" s="51">
        <f t="shared" si="1"/>
        <v>0.5</v>
      </c>
      <c r="M59" s="44" t="s">
        <v>55</v>
      </c>
      <c r="N59" s="44" t="s">
        <v>55</v>
      </c>
      <c r="O59" s="44" t="s">
        <v>55</v>
      </c>
      <c r="P59" s="44" t="s">
        <v>55</v>
      </c>
      <c r="Q59" s="44" t="s">
        <v>55</v>
      </c>
      <c r="R59" s="82"/>
      <c r="S59" s="81"/>
    </row>
    <row r="60" spans="1:19" x14ac:dyDescent="0.3">
      <c r="A60" s="47">
        <v>51</v>
      </c>
      <c r="B60" s="48">
        <v>202000503</v>
      </c>
      <c r="C60" s="60" t="s">
        <v>80</v>
      </c>
      <c r="D60" s="50" t="s">
        <v>100</v>
      </c>
      <c r="E60" s="51">
        <v>0</v>
      </c>
      <c r="F60" s="51">
        <v>0</v>
      </c>
      <c r="G60" s="51">
        <v>0</v>
      </c>
      <c r="H60" s="51">
        <v>1</v>
      </c>
      <c r="I60" s="51">
        <v>0</v>
      </c>
      <c r="J60" s="51">
        <v>0</v>
      </c>
      <c r="K60" s="51">
        <f t="shared" si="0"/>
        <v>1</v>
      </c>
      <c r="L60" s="51">
        <f t="shared" si="1"/>
        <v>0.5</v>
      </c>
      <c r="M60" s="44" t="s">
        <v>55</v>
      </c>
      <c r="N60" s="44" t="s">
        <v>55</v>
      </c>
      <c r="O60" s="44" t="s">
        <v>55</v>
      </c>
      <c r="P60" s="44" t="s">
        <v>55</v>
      </c>
      <c r="Q60" s="44" t="s">
        <v>55</v>
      </c>
      <c r="R60" s="82"/>
      <c r="S60" s="81"/>
    </row>
    <row r="61" spans="1:19" x14ac:dyDescent="0.3">
      <c r="A61" s="47">
        <v>52</v>
      </c>
      <c r="B61" s="48">
        <v>202000506</v>
      </c>
      <c r="C61" s="52" t="s">
        <v>137</v>
      </c>
      <c r="D61" s="50" t="s">
        <v>100</v>
      </c>
      <c r="E61" s="51">
        <v>1</v>
      </c>
      <c r="F61" s="51">
        <v>1</v>
      </c>
      <c r="G61" s="51">
        <v>1</v>
      </c>
      <c r="H61" s="51">
        <v>1</v>
      </c>
      <c r="I61" s="51">
        <v>3</v>
      </c>
      <c r="J61" s="51">
        <v>3</v>
      </c>
      <c r="K61" s="51">
        <f t="shared" si="0"/>
        <v>10</v>
      </c>
      <c r="L61" s="51">
        <f t="shared" si="1"/>
        <v>5</v>
      </c>
      <c r="M61" s="44" t="s">
        <v>55</v>
      </c>
      <c r="N61" s="44" t="s">
        <v>55</v>
      </c>
      <c r="O61" s="44" t="s">
        <v>55</v>
      </c>
      <c r="P61" s="44" t="s">
        <v>55</v>
      </c>
      <c r="Q61" s="44" t="s">
        <v>55</v>
      </c>
      <c r="R61" s="82"/>
      <c r="S61" s="81"/>
    </row>
    <row r="62" spans="1:19" x14ac:dyDescent="0.3">
      <c r="A62" s="47">
        <v>53</v>
      </c>
      <c r="B62" s="48">
        <v>202000511</v>
      </c>
      <c r="C62" s="59" t="s">
        <v>138</v>
      </c>
      <c r="D62" s="50" t="s">
        <v>100</v>
      </c>
      <c r="E62" s="51">
        <v>0</v>
      </c>
      <c r="F62" s="51">
        <v>0</v>
      </c>
      <c r="G62" s="51">
        <v>0</v>
      </c>
      <c r="H62" s="51">
        <v>1</v>
      </c>
      <c r="I62" s="51">
        <v>0</v>
      </c>
      <c r="J62" s="51">
        <v>0</v>
      </c>
      <c r="K62" s="51">
        <f t="shared" si="0"/>
        <v>1</v>
      </c>
      <c r="L62" s="51">
        <f t="shared" si="1"/>
        <v>0.5</v>
      </c>
      <c r="M62" s="44" t="s">
        <v>55</v>
      </c>
      <c r="N62" s="44" t="s">
        <v>55</v>
      </c>
      <c r="O62" s="44" t="s">
        <v>55</v>
      </c>
      <c r="P62" s="44" t="s">
        <v>55</v>
      </c>
      <c r="Q62" s="44" t="s">
        <v>55</v>
      </c>
      <c r="R62" s="82"/>
      <c r="S62" s="81"/>
    </row>
    <row r="63" spans="1:19" x14ac:dyDescent="0.3">
      <c r="A63" s="47">
        <v>54</v>
      </c>
      <c r="B63" s="48">
        <v>202000514</v>
      </c>
      <c r="C63" s="49" t="s">
        <v>139</v>
      </c>
      <c r="D63" s="50" t="s">
        <v>100</v>
      </c>
      <c r="E63" s="51">
        <v>1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f t="shared" si="0"/>
        <v>1</v>
      </c>
      <c r="L63" s="51">
        <f t="shared" si="1"/>
        <v>0.5</v>
      </c>
      <c r="M63" s="44" t="s">
        <v>55</v>
      </c>
      <c r="N63" s="44" t="s">
        <v>55</v>
      </c>
      <c r="O63" s="44" t="s">
        <v>55</v>
      </c>
      <c r="P63" s="44" t="s">
        <v>55</v>
      </c>
      <c r="Q63" s="44" t="s">
        <v>55</v>
      </c>
      <c r="R63" s="82"/>
      <c r="S63" s="81"/>
    </row>
    <row r="64" spans="1:19" x14ac:dyDescent="0.3">
      <c r="A64" s="47">
        <v>55</v>
      </c>
      <c r="B64" s="61">
        <v>202000517</v>
      </c>
      <c r="C64" s="65" t="s">
        <v>140</v>
      </c>
      <c r="D64" s="63" t="s">
        <v>100</v>
      </c>
      <c r="E64" s="64" t="s">
        <v>90</v>
      </c>
      <c r="F64" s="64" t="s">
        <v>90</v>
      </c>
      <c r="G64" s="64" t="s">
        <v>90</v>
      </c>
      <c r="H64" s="64" t="s">
        <v>90</v>
      </c>
      <c r="I64" s="64" t="s">
        <v>90</v>
      </c>
      <c r="J64" s="64" t="s">
        <v>90</v>
      </c>
      <c r="K64" s="64" t="s">
        <v>54</v>
      </c>
      <c r="L64" s="64" t="s">
        <v>54</v>
      </c>
      <c r="M64" s="44" t="s">
        <v>55</v>
      </c>
      <c r="N64" s="44" t="s">
        <v>55</v>
      </c>
      <c r="O64" s="44" t="s">
        <v>55</v>
      </c>
      <c r="P64" s="44" t="s">
        <v>55</v>
      </c>
      <c r="Q64" s="44" t="s">
        <v>55</v>
      </c>
      <c r="R64" s="82"/>
      <c r="S64" s="81"/>
    </row>
    <row r="65" spans="1:19" x14ac:dyDescent="0.3">
      <c r="A65" s="47">
        <v>56</v>
      </c>
      <c r="B65" s="48">
        <v>202000524</v>
      </c>
      <c r="C65" s="52" t="s">
        <v>89</v>
      </c>
      <c r="D65" s="50" t="s">
        <v>100</v>
      </c>
      <c r="E65" s="51">
        <v>0</v>
      </c>
      <c r="F65" s="51">
        <v>0</v>
      </c>
      <c r="G65" s="51">
        <v>0.5</v>
      </c>
      <c r="H65" s="51">
        <v>0</v>
      </c>
      <c r="I65" s="51">
        <v>3</v>
      </c>
      <c r="J65" s="51">
        <v>0</v>
      </c>
      <c r="K65" s="51">
        <f t="shared" si="0"/>
        <v>3.5</v>
      </c>
      <c r="L65" s="51">
        <f t="shared" si="1"/>
        <v>1.75</v>
      </c>
      <c r="M65" s="44" t="s">
        <v>55</v>
      </c>
      <c r="N65" s="44" t="s">
        <v>55</v>
      </c>
      <c r="O65" s="44" t="s">
        <v>55</v>
      </c>
      <c r="P65" s="44" t="s">
        <v>55</v>
      </c>
      <c r="Q65" s="44" t="s">
        <v>55</v>
      </c>
      <c r="R65" s="82"/>
      <c r="S65" s="81"/>
    </row>
    <row r="66" spans="1:19" x14ac:dyDescent="0.3">
      <c r="A66" s="47">
        <v>57</v>
      </c>
      <c r="B66" s="48">
        <v>202000529</v>
      </c>
      <c r="C66" s="49" t="s">
        <v>141</v>
      </c>
      <c r="D66" s="50" t="s">
        <v>100</v>
      </c>
      <c r="E66" s="51">
        <v>0</v>
      </c>
      <c r="F66" s="51">
        <v>0</v>
      </c>
      <c r="G66" s="51">
        <v>1</v>
      </c>
      <c r="H66" s="51">
        <v>0</v>
      </c>
      <c r="I66" s="51">
        <v>3</v>
      </c>
      <c r="J66" s="51">
        <v>0</v>
      </c>
      <c r="K66" s="51">
        <f t="shared" si="0"/>
        <v>4</v>
      </c>
      <c r="L66" s="51">
        <f t="shared" si="1"/>
        <v>2</v>
      </c>
      <c r="M66" s="44" t="s">
        <v>55</v>
      </c>
      <c r="N66" s="44" t="s">
        <v>55</v>
      </c>
      <c r="O66" s="44" t="s">
        <v>55</v>
      </c>
      <c r="P66" s="44" t="s">
        <v>55</v>
      </c>
      <c r="Q66" s="44" t="s">
        <v>55</v>
      </c>
      <c r="R66" s="82"/>
      <c r="S66" s="81"/>
    </row>
    <row r="67" spans="1:19" x14ac:dyDescent="0.3">
      <c r="A67" s="47">
        <v>58</v>
      </c>
      <c r="B67" s="48">
        <v>202000532</v>
      </c>
      <c r="C67" s="49" t="s">
        <v>142</v>
      </c>
      <c r="D67" s="50" t="s">
        <v>100</v>
      </c>
      <c r="E67" s="51">
        <v>0</v>
      </c>
      <c r="F67" s="51">
        <v>0.5</v>
      </c>
      <c r="G67" s="51">
        <v>0</v>
      </c>
      <c r="H67" s="51">
        <v>0</v>
      </c>
      <c r="I67" s="51">
        <v>2</v>
      </c>
      <c r="J67" s="51">
        <v>0</v>
      </c>
      <c r="K67" s="51">
        <f t="shared" si="0"/>
        <v>2.5</v>
      </c>
      <c r="L67" s="51">
        <f t="shared" si="1"/>
        <v>1.25</v>
      </c>
      <c r="M67" s="44" t="s">
        <v>55</v>
      </c>
      <c r="N67" s="44" t="s">
        <v>55</v>
      </c>
      <c r="O67" s="44" t="s">
        <v>55</v>
      </c>
      <c r="P67" s="44" t="s">
        <v>55</v>
      </c>
      <c r="Q67" s="44" t="s">
        <v>55</v>
      </c>
      <c r="R67" s="82"/>
      <c r="S67" s="81"/>
    </row>
    <row r="68" spans="1:19" x14ac:dyDescent="0.3">
      <c r="A68" s="47">
        <v>59</v>
      </c>
      <c r="B68" s="48">
        <v>202000536</v>
      </c>
      <c r="C68" s="52" t="s">
        <v>88</v>
      </c>
      <c r="D68" s="50" t="s">
        <v>100</v>
      </c>
      <c r="E68" s="51">
        <v>0</v>
      </c>
      <c r="F68" s="51">
        <v>0</v>
      </c>
      <c r="G68" s="51">
        <v>1</v>
      </c>
      <c r="H68" s="51">
        <v>1</v>
      </c>
      <c r="I68" s="51">
        <v>3</v>
      </c>
      <c r="J68" s="51">
        <v>0</v>
      </c>
      <c r="K68" s="51">
        <f t="shared" si="0"/>
        <v>5</v>
      </c>
      <c r="L68" s="51">
        <f t="shared" si="1"/>
        <v>2.5</v>
      </c>
      <c r="M68" s="44" t="s">
        <v>55</v>
      </c>
      <c r="N68" s="44" t="s">
        <v>55</v>
      </c>
      <c r="O68" s="44" t="s">
        <v>55</v>
      </c>
      <c r="P68" s="44" t="s">
        <v>55</v>
      </c>
      <c r="Q68" s="44" t="s">
        <v>55</v>
      </c>
      <c r="R68" s="82" t="s">
        <v>55</v>
      </c>
      <c r="S68" s="81"/>
    </row>
    <row r="69" spans="1:19" x14ac:dyDescent="0.3">
      <c r="A69" s="47">
        <v>60</v>
      </c>
      <c r="B69" s="48">
        <v>202000541</v>
      </c>
      <c r="C69" s="49" t="s">
        <v>143</v>
      </c>
      <c r="D69" s="50" t="s">
        <v>100</v>
      </c>
      <c r="E69" s="51">
        <v>0</v>
      </c>
      <c r="F69" s="51">
        <v>1</v>
      </c>
      <c r="G69" s="51">
        <v>1</v>
      </c>
      <c r="H69" s="51">
        <v>1</v>
      </c>
      <c r="I69" s="51">
        <v>0</v>
      </c>
      <c r="J69" s="51">
        <v>0</v>
      </c>
      <c r="K69" s="51">
        <f t="shared" si="0"/>
        <v>3</v>
      </c>
      <c r="L69" s="51">
        <f t="shared" si="1"/>
        <v>1.5</v>
      </c>
      <c r="M69" s="44" t="s">
        <v>55</v>
      </c>
      <c r="N69" s="44" t="s">
        <v>55</v>
      </c>
      <c r="O69" s="44" t="s">
        <v>55</v>
      </c>
      <c r="P69" s="44" t="s">
        <v>55</v>
      </c>
      <c r="Q69" s="44" t="s">
        <v>55</v>
      </c>
      <c r="R69" s="82"/>
      <c r="S69" s="81"/>
    </row>
    <row r="70" spans="1:19" x14ac:dyDescent="0.3">
      <c r="A70" s="47">
        <v>61</v>
      </c>
      <c r="B70" s="48">
        <v>202000547</v>
      </c>
      <c r="C70" s="49" t="s">
        <v>144</v>
      </c>
      <c r="D70" s="50" t="s">
        <v>100</v>
      </c>
      <c r="E70" s="51">
        <v>0</v>
      </c>
      <c r="F70" s="51">
        <v>1</v>
      </c>
      <c r="G70" s="51">
        <v>1</v>
      </c>
      <c r="H70" s="51">
        <v>1</v>
      </c>
      <c r="I70" s="51">
        <v>1.5</v>
      </c>
      <c r="J70" s="51">
        <v>0</v>
      </c>
      <c r="K70" s="51">
        <f t="shared" si="0"/>
        <v>4.5</v>
      </c>
      <c r="L70" s="51">
        <f t="shared" si="1"/>
        <v>2.25</v>
      </c>
      <c r="M70" s="44" t="s">
        <v>55</v>
      </c>
      <c r="N70" s="44" t="s">
        <v>55</v>
      </c>
      <c r="O70" s="44" t="s">
        <v>55</v>
      </c>
      <c r="P70" s="44" t="s">
        <v>55</v>
      </c>
      <c r="Q70" s="44" t="s">
        <v>55</v>
      </c>
      <c r="R70" s="82"/>
      <c r="S70" s="81"/>
    </row>
    <row r="71" spans="1:19" x14ac:dyDescent="0.3">
      <c r="A71" s="47">
        <v>62</v>
      </c>
      <c r="B71" s="48">
        <v>202000553</v>
      </c>
      <c r="C71" s="49" t="s">
        <v>145</v>
      </c>
      <c r="D71" s="50" t="s">
        <v>100</v>
      </c>
      <c r="E71" s="51">
        <v>0</v>
      </c>
      <c r="F71" s="51">
        <v>0</v>
      </c>
      <c r="G71" s="51">
        <v>0</v>
      </c>
      <c r="H71" s="51">
        <v>1</v>
      </c>
      <c r="I71" s="51">
        <v>3</v>
      </c>
      <c r="J71" s="51">
        <v>0</v>
      </c>
      <c r="K71" s="51">
        <f t="shared" si="0"/>
        <v>4</v>
      </c>
      <c r="L71" s="51">
        <f t="shared" si="1"/>
        <v>2</v>
      </c>
      <c r="M71" s="44" t="s">
        <v>55</v>
      </c>
      <c r="N71" s="44" t="s">
        <v>55</v>
      </c>
      <c r="O71" s="44" t="s">
        <v>55</v>
      </c>
      <c r="P71" s="44" t="s">
        <v>55</v>
      </c>
      <c r="Q71" s="44" t="s">
        <v>55</v>
      </c>
      <c r="R71" s="82"/>
      <c r="S71" s="81"/>
    </row>
    <row r="72" spans="1:19" x14ac:dyDescent="0.3">
      <c r="A72" s="47">
        <v>63</v>
      </c>
      <c r="B72" s="48">
        <v>202000557</v>
      </c>
      <c r="C72" s="49" t="s">
        <v>146</v>
      </c>
      <c r="D72" s="50" t="s">
        <v>100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f t="shared" si="0"/>
        <v>0</v>
      </c>
      <c r="L72" s="51">
        <f t="shared" si="1"/>
        <v>0</v>
      </c>
      <c r="M72" s="44" t="s">
        <v>55</v>
      </c>
      <c r="N72" s="44" t="s">
        <v>55</v>
      </c>
      <c r="O72" s="44" t="s">
        <v>55</v>
      </c>
      <c r="P72" s="44" t="s">
        <v>55</v>
      </c>
      <c r="Q72" s="44" t="s">
        <v>55</v>
      </c>
      <c r="R72" s="82"/>
      <c r="S72" s="81"/>
    </row>
  </sheetData>
  <mergeCells count="10">
    <mergeCell ref="A1:P1"/>
    <mergeCell ref="A2:P2"/>
    <mergeCell ref="A3:P3"/>
    <mergeCell ref="A4:P4"/>
    <mergeCell ref="K6:K8"/>
    <mergeCell ref="L6:L8"/>
    <mergeCell ref="A5:A8"/>
    <mergeCell ref="B5:B8"/>
    <mergeCell ref="C5:C8"/>
    <mergeCell ref="M5:Q5"/>
  </mergeCells>
  <pageMargins left="0.25" right="0.25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2"/>
  <sheetViews>
    <sheetView view="pageBreakPreview" zoomScale="60" zoomScaleNormal="85" workbookViewId="0">
      <selection activeCell="K6" sqref="K6:O72"/>
    </sheetView>
  </sheetViews>
  <sheetFormatPr defaultRowHeight="14.4" x14ac:dyDescent="0.3"/>
  <cols>
    <col min="1" max="1" width="9.109375" style="66"/>
    <col min="3" max="3" width="28.33203125" customWidth="1"/>
    <col min="5" max="10" width="9.109375" style="69"/>
    <col min="13" max="13" width="10.88671875" bestFit="1" customWidth="1"/>
  </cols>
  <sheetData>
    <row r="1" spans="1:17" x14ac:dyDescent="0.3">
      <c r="A1" s="95" t="s">
        <v>56</v>
      </c>
      <c r="B1" s="95"/>
      <c r="C1" s="95"/>
      <c r="D1" s="95"/>
      <c r="E1" s="95"/>
      <c r="F1" s="95"/>
      <c r="G1" s="95"/>
      <c r="H1" s="95"/>
      <c r="I1" s="95"/>
      <c r="J1" s="95"/>
    </row>
    <row r="2" spans="1:17" x14ac:dyDescent="0.3">
      <c r="A2" s="95" t="s">
        <v>57</v>
      </c>
      <c r="B2" s="95"/>
      <c r="C2" s="95"/>
      <c r="D2" s="95"/>
      <c r="E2" s="95"/>
      <c r="F2" s="95"/>
      <c r="G2" s="95"/>
      <c r="H2" s="95"/>
      <c r="I2" s="95"/>
      <c r="J2" s="95"/>
    </row>
    <row r="3" spans="1:17" x14ac:dyDescent="0.3">
      <c r="A3" s="95" t="s">
        <v>147</v>
      </c>
      <c r="B3" s="95"/>
      <c r="C3" s="95"/>
      <c r="D3" s="95"/>
      <c r="E3" s="95"/>
      <c r="F3" s="95"/>
      <c r="G3" s="95"/>
      <c r="H3" s="95"/>
      <c r="I3" s="95"/>
      <c r="J3" s="95"/>
    </row>
    <row r="4" spans="1:17" x14ac:dyDescent="0.3">
      <c r="A4" s="96" t="s">
        <v>97</v>
      </c>
      <c r="B4" s="96"/>
      <c r="C4" s="96"/>
      <c r="D4" s="96"/>
      <c r="E4" s="96"/>
      <c r="F4" s="96"/>
      <c r="G4" s="96"/>
      <c r="H4" s="96"/>
      <c r="I4" s="96"/>
      <c r="J4" s="96"/>
    </row>
    <row r="5" spans="1:17" x14ac:dyDescent="0.3">
      <c r="A5" s="97" t="s">
        <v>58</v>
      </c>
      <c r="B5" s="97" t="s">
        <v>59</v>
      </c>
      <c r="C5" s="97" t="s">
        <v>60</v>
      </c>
      <c r="D5" s="44" t="s">
        <v>61</v>
      </c>
      <c r="E5" s="44" t="s">
        <v>62</v>
      </c>
      <c r="F5" s="44" t="s">
        <v>63</v>
      </c>
      <c r="G5" s="44" t="s">
        <v>64</v>
      </c>
      <c r="H5" s="44" t="s">
        <v>65</v>
      </c>
      <c r="I5" s="44" t="s">
        <v>66</v>
      </c>
      <c r="J5" s="44" t="s">
        <v>67</v>
      </c>
      <c r="K5" s="98" t="s">
        <v>68</v>
      </c>
      <c r="L5" s="99"/>
      <c r="M5" s="99"/>
      <c r="N5" s="99"/>
      <c r="O5" s="100"/>
      <c r="P5" s="44"/>
      <c r="Q5" s="44"/>
    </row>
    <row r="6" spans="1:17" x14ac:dyDescent="0.3">
      <c r="A6" s="97"/>
      <c r="B6" s="97"/>
      <c r="C6" s="97"/>
      <c r="D6" s="44" t="s">
        <v>69</v>
      </c>
      <c r="E6" s="44">
        <v>10</v>
      </c>
      <c r="F6" s="44">
        <v>10</v>
      </c>
      <c r="G6" s="44">
        <v>10</v>
      </c>
      <c r="H6" s="44">
        <v>10</v>
      </c>
      <c r="I6" s="44">
        <v>10</v>
      </c>
      <c r="J6" s="97">
        <f>SUM(E6:I6)</f>
        <v>50</v>
      </c>
      <c r="K6" s="44" t="s">
        <v>55</v>
      </c>
      <c r="L6" s="44" t="s">
        <v>55</v>
      </c>
      <c r="M6" s="44" t="s">
        <v>55</v>
      </c>
      <c r="N6" s="44" t="s">
        <v>55</v>
      </c>
      <c r="O6" s="44" t="s">
        <v>55</v>
      </c>
      <c r="P6" s="44" t="s">
        <v>150</v>
      </c>
      <c r="Q6" s="44"/>
    </row>
    <row r="7" spans="1:17" x14ac:dyDescent="0.3">
      <c r="A7" s="97"/>
      <c r="B7" s="97"/>
      <c r="C7" s="97"/>
      <c r="D7" s="44" t="s">
        <v>49</v>
      </c>
      <c r="E7" s="44">
        <v>2</v>
      </c>
      <c r="F7" s="44">
        <v>1</v>
      </c>
      <c r="G7" s="44">
        <v>1</v>
      </c>
      <c r="H7" s="44">
        <v>2</v>
      </c>
      <c r="I7" s="44">
        <v>1</v>
      </c>
      <c r="J7" s="97"/>
      <c r="K7" s="44">
        <v>1</v>
      </c>
      <c r="L7" s="44">
        <v>2</v>
      </c>
      <c r="M7" s="44">
        <v>3</v>
      </c>
      <c r="N7" s="44">
        <v>4</v>
      </c>
      <c r="O7" s="44">
        <v>5</v>
      </c>
      <c r="P7" s="44" t="s">
        <v>152</v>
      </c>
      <c r="Q7" s="44" t="s">
        <v>161</v>
      </c>
    </row>
    <row r="8" spans="1:17" x14ac:dyDescent="0.3">
      <c r="A8" s="97"/>
      <c r="B8" s="97"/>
      <c r="C8" s="97"/>
      <c r="D8" s="44" t="s">
        <v>70</v>
      </c>
      <c r="E8" s="44" t="s">
        <v>153</v>
      </c>
      <c r="F8" s="44" t="s">
        <v>154</v>
      </c>
      <c r="G8" s="44" t="s">
        <v>154</v>
      </c>
      <c r="H8" s="44" t="s">
        <v>155</v>
      </c>
      <c r="I8" s="44" t="s">
        <v>71</v>
      </c>
      <c r="J8" s="97"/>
      <c r="K8" s="44" t="s">
        <v>55</v>
      </c>
      <c r="L8" s="44" t="s">
        <v>55</v>
      </c>
      <c r="M8" s="44" t="s">
        <v>55</v>
      </c>
      <c r="N8" s="44" t="s">
        <v>55</v>
      </c>
      <c r="O8" s="44" t="s">
        <v>55</v>
      </c>
      <c r="P8" s="44" t="s">
        <v>151</v>
      </c>
      <c r="Q8" s="44">
        <v>1</v>
      </c>
    </row>
    <row r="9" spans="1:17" x14ac:dyDescent="0.3">
      <c r="A9" s="47">
        <v>1</v>
      </c>
      <c r="B9" s="48">
        <v>202000027</v>
      </c>
      <c r="C9" s="49" t="s">
        <v>99</v>
      </c>
      <c r="D9" s="50" t="s">
        <v>100</v>
      </c>
      <c r="E9" s="67">
        <v>1</v>
      </c>
      <c r="F9" s="67">
        <v>4</v>
      </c>
      <c r="G9" s="67">
        <v>0</v>
      </c>
      <c r="H9" s="67">
        <v>1</v>
      </c>
      <c r="I9" s="67">
        <v>1</v>
      </c>
      <c r="J9" s="67">
        <f>SUM(E9:I9)</f>
        <v>7</v>
      </c>
      <c r="K9" s="44" t="s">
        <v>55</v>
      </c>
      <c r="L9" s="44" t="s">
        <v>55</v>
      </c>
      <c r="M9" s="44" t="s">
        <v>55</v>
      </c>
      <c r="N9" s="44" t="s">
        <v>55</v>
      </c>
      <c r="O9" s="44" t="s">
        <v>55</v>
      </c>
      <c r="P9" s="82"/>
      <c r="Q9" s="81"/>
    </row>
    <row r="10" spans="1:17" x14ac:dyDescent="0.3">
      <c r="A10" s="47">
        <v>2</v>
      </c>
      <c r="B10" s="48">
        <v>202000036</v>
      </c>
      <c r="C10" s="49" t="s">
        <v>83</v>
      </c>
      <c r="D10" s="50" t="s">
        <v>100</v>
      </c>
      <c r="E10" s="67">
        <v>8</v>
      </c>
      <c r="F10" s="67">
        <v>2</v>
      </c>
      <c r="G10" s="67">
        <v>7</v>
      </c>
      <c r="H10" s="67">
        <v>5</v>
      </c>
      <c r="I10" s="67">
        <v>0</v>
      </c>
      <c r="J10" s="67">
        <f t="shared" ref="J10:J71" si="0">SUM(E10:I10)</f>
        <v>22</v>
      </c>
      <c r="K10" s="44" t="s">
        <v>55</v>
      </c>
      <c r="L10" s="44" t="s">
        <v>55</v>
      </c>
      <c r="M10" s="44" t="s">
        <v>55</v>
      </c>
      <c r="N10" s="44" t="s">
        <v>55</v>
      </c>
      <c r="O10" s="44" t="s">
        <v>55</v>
      </c>
      <c r="P10" s="82"/>
      <c r="Q10" s="81"/>
    </row>
    <row r="11" spans="1:17" x14ac:dyDescent="0.3">
      <c r="A11" s="47">
        <v>3</v>
      </c>
      <c r="B11" s="48">
        <v>202000073</v>
      </c>
      <c r="C11" s="52" t="s">
        <v>101</v>
      </c>
      <c r="D11" s="50" t="s">
        <v>100</v>
      </c>
      <c r="E11" s="67">
        <v>1</v>
      </c>
      <c r="F11" s="67">
        <v>4</v>
      </c>
      <c r="G11" s="67">
        <v>4</v>
      </c>
      <c r="H11" s="67">
        <v>0</v>
      </c>
      <c r="I11" s="67">
        <v>0</v>
      </c>
      <c r="J11" s="67">
        <f t="shared" si="0"/>
        <v>9</v>
      </c>
      <c r="K11" s="44" t="s">
        <v>55</v>
      </c>
      <c r="L11" s="44" t="s">
        <v>55</v>
      </c>
      <c r="M11" s="44" t="s">
        <v>55</v>
      </c>
      <c r="N11" s="44" t="s">
        <v>55</v>
      </c>
      <c r="O11" s="44" t="s">
        <v>55</v>
      </c>
      <c r="P11" s="82"/>
      <c r="Q11" s="81"/>
    </row>
    <row r="12" spans="1:17" x14ac:dyDescent="0.3">
      <c r="A12" s="47">
        <v>4</v>
      </c>
      <c r="B12" s="48">
        <v>202000081</v>
      </c>
      <c r="C12" s="49" t="s">
        <v>102</v>
      </c>
      <c r="D12" s="50" t="s">
        <v>100</v>
      </c>
      <c r="E12" s="67">
        <v>8</v>
      </c>
      <c r="F12" s="67">
        <v>6</v>
      </c>
      <c r="G12" s="67">
        <v>10</v>
      </c>
      <c r="H12" s="67">
        <v>9</v>
      </c>
      <c r="I12" s="67">
        <v>6</v>
      </c>
      <c r="J12" s="67">
        <f t="shared" si="0"/>
        <v>39</v>
      </c>
      <c r="K12" s="44" t="s">
        <v>55</v>
      </c>
      <c r="L12" s="44" t="s">
        <v>55</v>
      </c>
      <c r="M12" s="44" t="s">
        <v>55</v>
      </c>
      <c r="N12" s="44" t="s">
        <v>55</v>
      </c>
      <c r="O12" s="44" t="s">
        <v>55</v>
      </c>
      <c r="P12" s="82"/>
      <c r="Q12" s="81"/>
    </row>
    <row r="13" spans="1:17" x14ac:dyDescent="0.3">
      <c r="A13" s="47">
        <v>5</v>
      </c>
      <c r="B13" s="48">
        <v>202000098</v>
      </c>
      <c r="C13" s="49" t="s">
        <v>103</v>
      </c>
      <c r="D13" s="50" t="s">
        <v>100</v>
      </c>
      <c r="E13" s="67">
        <v>10</v>
      </c>
      <c r="F13" s="67">
        <v>6</v>
      </c>
      <c r="G13" s="67">
        <v>8</v>
      </c>
      <c r="H13" s="67">
        <v>10</v>
      </c>
      <c r="I13" s="67">
        <v>7</v>
      </c>
      <c r="J13" s="67">
        <f t="shared" si="0"/>
        <v>41</v>
      </c>
      <c r="K13" s="44" t="s">
        <v>55</v>
      </c>
      <c r="L13" s="44" t="s">
        <v>55</v>
      </c>
      <c r="M13" s="44" t="s">
        <v>55</v>
      </c>
      <c r="N13" s="44" t="s">
        <v>55</v>
      </c>
      <c r="O13" s="44" t="s">
        <v>55</v>
      </c>
      <c r="P13" s="82"/>
      <c r="Q13" s="81"/>
    </row>
    <row r="14" spans="1:17" x14ac:dyDescent="0.3">
      <c r="A14" s="47">
        <v>6</v>
      </c>
      <c r="B14" s="48">
        <v>202000113</v>
      </c>
      <c r="C14" s="49" t="s">
        <v>104</v>
      </c>
      <c r="D14" s="50" t="s">
        <v>100</v>
      </c>
      <c r="E14" s="67">
        <v>10</v>
      </c>
      <c r="F14" s="67">
        <v>4</v>
      </c>
      <c r="G14" s="67">
        <v>6</v>
      </c>
      <c r="H14" s="67">
        <v>1</v>
      </c>
      <c r="I14" s="67">
        <v>3</v>
      </c>
      <c r="J14" s="67">
        <f t="shared" si="0"/>
        <v>24</v>
      </c>
      <c r="K14" s="44" t="s">
        <v>55</v>
      </c>
      <c r="L14" s="44" t="s">
        <v>55</v>
      </c>
      <c r="M14" s="44" t="s">
        <v>55</v>
      </c>
      <c r="N14" s="44" t="s">
        <v>55</v>
      </c>
      <c r="O14" s="44" t="s">
        <v>55</v>
      </c>
      <c r="P14" s="82"/>
      <c r="Q14" s="81"/>
    </row>
    <row r="15" spans="1:17" x14ac:dyDescent="0.3">
      <c r="A15" s="47">
        <v>7</v>
      </c>
      <c r="B15" s="48">
        <v>202000117</v>
      </c>
      <c r="C15" s="49" t="s">
        <v>105</v>
      </c>
      <c r="D15" s="50" t="s">
        <v>100</v>
      </c>
      <c r="E15" s="67">
        <v>8</v>
      </c>
      <c r="F15" s="67">
        <v>4</v>
      </c>
      <c r="G15" s="67">
        <v>10</v>
      </c>
      <c r="H15" s="67">
        <v>10</v>
      </c>
      <c r="I15" s="67">
        <v>7</v>
      </c>
      <c r="J15" s="67">
        <f t="shared" si="0"/>
        <v>39</v>
      </c>
      <c r="K15" s="44" t="s">
        <v>55</v>
      </c>
      <c r="L15" s="44" t="s">
        <v>55</v>
      </c>
      <c r="M15" s="44" t="s">
        <v>55</v>
      </c>
      <c r="N15" s="44" t="s">
        <v>55</v>
      </c>
      <c r="O15" s="44" t="s">
        <v>55</v>
      </c>
      <c r="P15" s="82"/>
      <c r="Q15" s="81"/>
    </row>
    <row r="16" spans="1:17" x14ac:dyDescent="0.3">
      <c r="A16" s="47">
        <v>8</v>
      </c>
      <c r="B16" s="48">
        <v>202000120</v>
      </c>
      <c r="C16" s="49" t="s">
        <v>106</v>
      </c>
      <c r="D16" s="50" t="s">
        <v>100</v>
      </c>
      <c r="E16" s="67">
        <v>3</v>
      </c>
      <c r="F16" s="67">
        <v>4</v>
      </c>
      <c r="G16" s="67">
        <v>10</v>
      </c>
      <c r="H16" s="67">
        <v>2</v>
      </c>
      <c r="I16" s="67">
        <v>6</v>
      </c>
      <c r="J16" s="67">
        <f t="shared" si="0"/>
        <v>25</v>
      </c>
      <c r="K16" s="44" t="s">
        <v>55</v>
      </c>
      <c r="L16" s="44" t="s">
        <v>55</v>
      </c>
      <c r="M16" s="44" t="s">
        <v>55</v>
      </c>
      <c r="N16" s="44" t="s">
        <v>55</v>
      </c>
      <c r="O16" s="44" t="s">
        <v>55</v>
      </c>
      <c r="P16" s="82"/>
      <c r="Q16" s="81"/>
    </row>
    <row r="17" spans="1:17" x14ac:dyDescent="0.3">
      <c r="A17" s="47">
        <v>9</v>
      </c>
      <c r="B17" s="48">
        <v>202000123</v>
      </c>
      <c r="C17" s="49" t="s">
        <v>107</v>
      </c>
      <c r="D17" s="50" t="s">
        <v>100</v>
      </c>
      <c r="E17" s="67">
        <v>1</v>
      </c>
      <c r="F17" s="67">
        <v>3</v>
      </c>
      <c r="G17" s="67">
        <v>6</v>
      </c>
      <c r="H17" s="67">
        <v>0</v>
      </c>
      <c r="I17" s="67">
        <v>3</v>
      </c>
      <c r="J17" s="67">
        <f t="shared" si="0"/>
        <v>13</v>
      </c>
      <c r="K17" s="44" t="s">
        <v>55</v>
      </c>
      <c r="L17" s="44" t="s">
        <v>55</v>
      </c>
      <c r="M17" s="44" t="s">
        <v>55</v>
      </c>
      <c r="N17" s="44" t="s">
        <v>55</v>
      </c>
      <c r="O17" s="44" t="s">
        <v>55</v>
      </c>
      <c r="P17" s="82"/>
      <c r="Q17" s="81"/>
    </row>
    <row r="18" spans="1:17" x14ac:dyDescent="0.3">
      <c r="A18" s="47">
        <v>10</v>
      </c>
      <c r="B18" s="48">
        <v>202000127</v>
      </c>
      <c r="C18" s="49" t="s">
        <v>86</v>
      </c>
      <c r="D18" s="50" t="s">
        <v>100</v>
      </c>
      <c r="E18" s="67">
        <v>3</v>
      </c>
      <c r="F18" s="67">
        <v>4</v>
      </c>
      <c r="G18" s="67">
        <v>7</v>
      </c>
      <c r="H18" s="67">
        <v>1</v>
      </c>
      <c r="I18" s="67">
        <v>2</v>
      </c>
      <c r="J18" s="67">
        <f t="shared" si="0"/>
        <v>17</v>
      </c>
      <c r="K18" s="44" t="s">
        <v>55</v>
      </c>
      <c r="L18" s="44" t="s">
        <v>55</v>
      </c>
      <c r="M18" s="44" t="s">
        <v>55</v>
      </c>
      <c r="N18" s="44" t="s">
        <v>55</v>
      </c>
      <c r="O18" s="44" t="s">
        <v>55</v>
      </c>
      <c r="P18" s="82"/>
      <c r="Q18" s="81"/>
    </row>
    <row r="19" spans="1:17" x14ac:dyDescent="0.3">
      <c r="A19" s="47">
        <v>11</v>
      </c>
      <c r="B19" s="53">
        <v>202000151</v>
      </c>
      <c r="C19" s="54" t="s">
        <v>108</v>
      </c>
      <c r="D19" s="50" t="s">
        <v>100</v>
      </c>
      <c r="E19" s="67">
        <v>10</v>
      </c>
      <c r="F19" s="67">
        <v>6</v>
      </c>
      <c r="G19" s="67">
        <v>7</v>
      </c>
      <c r="H19" s="67">
        <v>3</v>
      </c>
      <c r="I19" s="67">
        <v>3</v>
      </c>
      <c r="J19" s="67">
        <f t="shared" si="0"/>
        <v>29</v>
      </c>
      <c r="K19" s="44" t="s">
        <v>55</v>
      </c>
      <c r="L19" s="44" t="s">
        <v>55</v>
      </c>
      <c r="M19" s="44" t="s">
        <v>55</v>
      </c>
      <c r="N19" s="44" t="s">
        <v>55</v>
      </c>
      <c r="O19" s="44" t="s">
        <v>55</v>
      </c>
      <c r="P19" s="82"/>
      <c r="Q19" s="81"/>
    </row>
    <row r="20" spans="1:17" x14ac:dyDescent="0.3">
      <c r="A20" s="47">
        <v>12</v>
      </c>
      <c r="B20" s="48">
        <v>202000164</v>
      </c>
      <c r="C20" s="49" t="s">
        <v>75</v>
      </c>
      <c r="D20" s="50" t="s">
        <v>100</v>
      </c>
      <c r="E20" s="67">
        <v>10</v>
      </c>
      <c r="F20" s="67">
        <v>6</v>
      </c>
      <c r="G20" s="67">
        <v>2</v>
      </c>
      <c r="H20" s="67">
        <v>2</v>
      </c>
      <c r="I20" s="67">
        <v>9</v>
      </c>
      <c r="J20" s="67">
        <f t="shared" si="0"/>
        <v>29</v>
      </c>
      <c r="K20" s="44" t="s">
        <v>55</v>
      </c>
      <c r="L20" s="44" t="s">
        <v>55</v>
      </c>
      <c r="M20" s="44" t="s">
        <v>55</v>
      </c>
      <c r="N20" s="44" t="s">
        <v>55</v>
      </c>
      <c r="O20" s="44" t="s">
        <v>55</v>
      </c>
      <c r="P20" s="82"/>
      <c r="Q20" s="81"/>
    </row>
    <row r="21" spans="1:17" x14ac:dyDescent="0.3">
      <c r="A21" s="47">
        <v>13</v>
      </c>
      <c r="B21" s="48">
        <v>202000179</v>
      </c>
      <c r="C21" s="49" t="s">
        <v>109</v>
      </c>
      <c r="D21" s="50" t="s">
        <v>100</v>
      </c>
      <c r="E21" s="67">
        <v>5</v>
      </c>
      <c r="F21" s="67">
        <v>4</v>
      </c>
      <c r="G21" s="67">
        <v>8</v>
      </c>
      <c r="H21" s="67">
        <v>1</v>
      </c>
      <c r="I21" s="67">
        <v>9</v>
      </c>
      <c r="J21" s="67">
        <f t="shared" si="0"/>
        <v>27</v>
      </c>
      <c r="K21" s="44" t="s">
        <v>55</v>
      </c>
      <c r="L21" s="44" t="s">
        <v>55</v>
      </c>
      <c r="M21" s="44" t="s">
        <v>55</v>
      </c>
      <c r="N21" s="44" t="s">
        <v>55</v>
      </c>
      <c r="O21" s="44" t="s">
        <v>55</v>
      </c>
      <c r="P21" s="82"/>
      <c r="Q21" s="81"/>
    </row>
    <row r="22" spans="1:17" x14ac:dyDescent="0.3">
      <c r="A22" s="47">
        <v>14</v>
      </c>
      <c r="B22" s="48">
        <v>202000208</v>
      </c>
      <c r="C22" s="49" t="s">
        <v>74</v>
      </c>
      <c r="D22" s="50" t="s">
        <v>100</v>
      </c>
      <c r="E22" s="67">
        <v>10</v>
      </c>
      <c r="F22" s="67">
        <v>4</v>
      </c>
      <c r="G22" s="67">
        <v>6</v>
      </c>
      <c r="H22" s="67">
        <v>2</v>
      </c>
      <c r="I22" s="67">
        <v>5</v>
      </c>
      <c r="J22" s="67">
        <f t="shared" si="0"/>
        <v>27</v>
      </c>
      <c r="K22" s="44" t="s">
        <v>55</v>
      </c>
      <c r="L22" s="44" t="s">
        <v>55</v>
      </c>
      <c r="M22" s="44" t="s">
        <v>55</v>
      </c>
      <c r="N22" s="44" t="s">
        <v>55</v>
      </c>
      <c r="O22" s="44" t="s">
        <v>55</v>
      </c>
      <c r="P22" s="82"/>
      <c r="Q22" s="81"/>
    </row>
    <row r="23" spans="1:17" x14ac:dyDescent="0.3">
      <c r="A23" s="47">
        <v>15</v>
      </c>
      <c r="B23" s="48">
        <v>202000215</v>
      </c>
      <c r="C23" s="49" t="s">
        <v>110</v>
      </c>
      <c r="D23" s="50" t="s">
        <v>100</v>
      </c>
      <c r="E23" s="67">
        <v>1</v>
      </c>
      <c r="F23" s="67">
        <v>6</v>
      </c>
      <c r="G23" s="67">
        <v>8</v>
      </c>
      <c r="H23" s="67">
        <v>1</v>
      </c>
      <c r="I23" s="67">
        <v>7</v>
      </c>
      <c r="J23" s="67">
        <f t="shared" si="0"/>
        <v>23</v>
      </c>
      <c r="K23" s="44" t="s">
        <v>55</v>
      </c>
      <c r="L23" s="44" t="s">
        <v>55</v>
      </c>
      <c r="M23" s="44" t="s">
        <v>55</v>
      </c>
      <c r="N23" s="44" t="s">
        <v>55</v>
      </c>
      <c r="O23" s="44" t="s">
        <v>55</v>
      </c>
      <c r="P23" s="82"/>
      <c r="Q23" s="81"/>
    </row>
    <row r="24" spans="1:17" x14ac:dyDescent="0.3">
      <c r="A24" s="47">
        <v>16</v>
      </c>
      <c r="B24" s="48">
        <v>202000219</v>
      </c>
      <c r="C24" s="49" t="s">
        <v>77</v>
      </c>
      <c r="D24" s="50" t="s">
        <v>100</v>
      </c>
      <c r="E24" s="67">
        <v>10</v>
      </c>
      <c r="F24" s="67">
        <v>4</v>
      </c>
      <c r="G24" s="67">
        <v>7</v>
      </c>
      <c r="H24" s="67">
        <v>2</v>
      </c>
      <c r="I24" s="67">
        <v>9</v>
      </c>
      <c r="J24" s="67">
        <f t="shared" si="0"/>
        <v>32</v>
      </c>
      <c r="K24" s="44" t="s">
        <v>55</v>
      </c>
      <c r="L24" s="44" t="s">
        <v>55</v>
      </c>
      <c r="M24" s="44" t="s">
        <v>55</v>
      </c>
      <c r="N24" s="44" t="s">
        <v>55</v>
      </c>
      <c r="O24" s="44" t="s">
        <v>55</v>
      </c>
      <c r="P24" s="82"/>
      <c r="Q24" s="81"/>
    </row>
    <row r="25" spans="1:17" x14ac:dyDescent="0.3">
      <c r="A25" s="47">
        <v>17</v>
      </c>
      <c r="B25" s="48">
        <v>202000224</v>
      </c>
      <c r="C25" s="49" t="s">
        <v>111</v>
      </c>
      <c r="D25" s="50" t="s">
        <v>100</v>
      </c>
      <c r="E25" s="67" t="s">
        <v>90</v>
      </c>
      <c r="F25" s="67">
        <v>1</v>
      </c>
      <c r="G25" s="67">
        <v>0</v>
      </c>
      <c r="H25" s="67">
        <v>2</v>
      </c>
      <c r="I25" s="67" t="s">
        <v>90</v>
      </c>
      <c r="J25" s="67">
        <f t="shared" si="0"/>
        <v>3</v>
      </c>
      <c r="K25" s="44" t="s">
        <v>55</v>
      </c>
      <c r="L25" s="44" t="s">
        <v>55</v>
      </c>
      <c r="M25" s="44" t="s">
        <v>55</v>
      </c>
      <c r="N25" s="44" t="s">
        <v>55</v>
      </c>
      <c r="O25" s="44" t="s">
        <v>55</v>
      </c>
      <c r="P25" s="82"/>
      <c r="Q25" s="81"/>
    </row>
    <row r="26" spans="1:17" x14ac:dyDescent="0.3">
      <c r="A26" s="47">
        <v>18</v>
      </c>
      <c r="B26" s="48">
        <v>202000237</v>
      </c>
      <c r="C26" s="49" t="s">
        <v>112</v>
      </c>
      <c r="D26" s="50" t="s">
        <v>100</v>
      </c>
      <c r="E26" s="67">
        <v>5</v>
      </c>
      <c r="F26" s="67">
        <v>4</v>
      </c>
      <c r="G26" s="67">
        <v>10</v>
      </c>
      <c r="H26" s="67">
        <v>10</v>
      </c>
      <c r="I26" s="67">
        <v>7</v>
      </c>
      <c r="J26" s="67">
        <f t="shared" si="0"/>
        <v>36</v>
      </c>
      <c r="K26" s="44" t="s">
        <v>55</v>
      </c>
      <c r="L26" s="44" t="s">
        <v>55</v>
      </c>
      <c r="M26" s="44" t="s">
        <v>55</v>
      </c>
      <c r="N26" s="44" t="s">
        <v>55</v>
      </c>
      <c r="O26" s="44" t="s">
        <v>55</v>
      </c>
      <c r="P26" s="82"/>
      <c r="Q26" s="81"/>
    </row>
    <row r="27" spans="1:17" x14ac:dyDescent="0.3">
      <c r="A27" s="55">
        <v>64</v>
      </c>
      <c r="B27" s="56">
        <v>202000248</v>
      </c>
      <c r="C27" s="57" t="s">
        <v>113</v>
      </c>
      <c r="D27" s="50" t="s">
        <v>100</v>
      </c>
      <c r="E27" s="67">
        <v>10</v>
      </c>
      <c r="F27" s="67">
        <v>8</v>
      </c>
      <c r="G27" s="67">
        <v>4</v>
      </c>
      <c r="H27" s="67">
        <v>10</v>
      </c>
      <c r="I27" s="67">
        <v>7</v>
      </c>
      <c r="J27" s="67">
        <f t="shared" si="0"/>
        <v>39</v>
      </c>
      <c r="K27" s="44" t="s">
        <v>55</v>
      </c>
      <c r="L27" s="44" t="s">
        <v>55</v>
      </c>
      <c r="M27" s="44" t="s">
        <v>55</v>
      </c>
      <c r="N27" s="44" t="s">
        <v>55</v>
      </c>
      <c r="O27" s="44" t="s">
        <v>55</v>
      </c>
      <c r="P27" s="82"/>
      <c r="Q27" s="81"/>
    </row>
    <row r="28" spans="1:17" x14ac:dyDescent="0.3">
      <c r="A28" s="47">
        <v>19</v>
      </c>
      <c r="B28" s="48">
        <v>202000257</v>
      </c>
      <c r="C28" s="49" t="s">
        <v>87</v>
      </c>
      <c r="D28" s="50" t="s">
        <v>100</v>
      </c>
      <c r="E28" s="67">
        <v>3</v>
      </c>
      <c r="F28" s="67">
        <v>4</v>
      </c>
      <c r="G28" s="67">
        <v>10</v>
      </c>
      <c r="H28" s="67">
        <v>4</v>
      </c>
      <c r="I28" s="67">
        <v>0</v>
      </c>
      <c r="J28" s="67">
        <f t="shared" si="0"/>
        <v>21</v>
      </c>
      <c r="K28" s="44" t="s">
        <v>55</v>
      </c>
      <c r="L28" s="44" t="s">
        <v>55</v>
      </c>
      <c r="M28" s="44" t="s">
        <v>55</v>
      </c>
      <c r="N28" s="44" t="s">
        <v>55</v>
      </c>
      <c r="O28" s="44" t="s">
        <v>55</v>
      </c>
      <c r="P28" s="82"/>
      <c r="Q28" s="81"/>
    </row>
    <row r="29" spans="1:17" x14ac:dyDescent="0.3">
      <c r="A29" s="47">
        <v>20</v>
      </c>
      <c r="B29" s="48">
        <v>202000276</v>
      </c>
      <c r="C29" s="49" t="s">
        <v>114</v>
      </c>
      <c r="D29" s="50" t="s">
        <v>100</v>
      </c>
      <c r="E29" s="67">
        <v>2</v>
      </c>
      <c r="F29" s="67">
        <v>4</v>
      </c>
      <c r="G29" s="67">
        <v>5</v>
      </c>
      <c r="H29" s="67">
        <v>2</v>
      </c>
      <c r="I29" s="67">
        <v>0</v>
      </c>
      <c r="J29" s="67">
        <f t="shared" si="0"/>
        <v>13</v>
      </c>
      <c r="K29" s="44" t="s">
        <v>55</v>
      </c>
      <c r="L29" s="44" t="s">
        <v>55</v>
      </c>
      <c r="M29" s="44" t="s">
        <v>55</v>
      </c>
      <c r="N29" s="44" t="s">
        <v>55</v>
      </c>
      <c r="O29" s="44" t="s">
        <v>55</v>
      </c>
      <c r="P29" s="82"/>
      <c r="Q29" s="81"/>
    </row>
    <row r="30" spans="1:17" x14ac:dyDescent="0.3">
      <c r="A30" s="47">
        <v>21</v>
      </c>
      <c r="B30" s="48">
        <v>202000283</v>
      </c>
      <c r="C30" s="49" t="s">
        <v>84</v>
      </c>
      <c r="D30" s="50" t="s">
        <v>100</v>
      </c>
      <c r="E30" s="67">
        <v>1</v>
      </c>
      <c r="F30" s="67">
        <v>6</v>
      </c>
      <c r="G30" s="67">
        <v>4</v>
      </c>
      <c r="H30" s="67">
        <v>3</v>
      </c>
      <c r="I30" s="67">
        <v>0</v>
      </c>
      <c r="J30" s="67">
        <f t="shared" si="0"/>
        <v>14</v>
      </c>
      <c r="K30" s="44" t="s">
        <v>55</v>
      </c>
      <c r="L30" s="44" t="s">
        <v>55</v>
      </c>
      <c r="M30" s="44" t="s">
        <v>55</v>
      </c>
      <c r="N30" s="44" t="s">
        <v>55</v>
      </c>
      <c r="O30" s="44" t="s">
        <v>55</v>
      </c>
      <c r="P30" s="82"/>
      <c r="Q30" s="81"/>
    </row>
    <row r="31" spans="1:17" x14ac:dyDescent="0.3">
      <c r="A31" s="47">
        <v>22</v>
      </c>
      <c r="B31" s="48">
        <v>202000298</v>
      </c>
      <c r="C31" s="49" t="s">
        <v>115</v>
      </c>
      <c r="D31" s="50" t="s">
        <v>100</v>
      </c>
      <c r="E31" s="67">
        <v>10</v>
      </c>
      <c r="F31" s="67">
        <v>10</v>
      </c>
      <c r="G31" s="67">
        <v>9</v>
      </c>
      <c r="H31" s="67">
        <v>4</v>
      </c>
      <c r="I31" s="67">
        <v>6</v>
      </c>
      <c r="J31" s="67">
        <f t="shared" si="0"/>
        <v>39</v>
      </c>
      <c r="K31" s="44" t="s">
        <v>55</v>
      </c>
      <c r="L31" s="44" t="s">
        <v>55</v>
      </c>
      <c r="M31" s="44" t="s">
        <v>55</v>
      </c>
      <c r="N31" s="44" t="s">
        <v>55</v>
      </c>
      <c r="O31" s="44" t="s">
        <v>55</v>
      </c>
      <c r="P31" s="82"/>
      <c r="Q31" s="81"/>
    </row>
    <row r="32" spans="1:17" x14ac:dyDescent="0.3">
      <c r="A32" s="47">
        <v>23</v>
      </c>
      <c r="B32" s="48">
        <v>202000317</v>
      </c>
      <c r="C32" s="52" t="s">
        <v>116</v>
      </c>
      <c r="D32" s="50" t="s">
        <v>100</v>
      </c>
      <c r="E32" s="67">
        <v>1</v>
      </c>
      <c r="F32" s="67">
        <v>6</v>
      </c>
      <c r="G32" s="67">
        <v>2</v>
      </c>
      <c r="H32" s="67">
        <v>1</v>
      </c>
      <c r="I32" s="67">
        <v>0</v>
      </c>
      <c r="J32" s="67">
        <f t="shared" si="0"/>
        <v>10</v>
      </c>
      <c r="K32" s="44" t="s">
        <v>55</v>
      </c>
      <c r="L32" s="44" t="s">
        <v>55</v>
      </c>
      <c r="M32" s="44" t="s">
        <v>55</v>
      </c>
      <c r="N32" s="44" t="s">
        <v>55</v>
      </c>
      <c r="O32" s="44" t="s">
        <v>55</v>
      </c>
      <c r="P32" s="82"/>
      <c r="Q32" s="81"/>
    </row>
    <row r="33" spans="1:17" x14ac:dyDescent="0.3">
      <c r="A33" s="47">
        <v>24</v>
      </c>
      <c r="B33" s="48">
        <v>202000333</v>
      </c>
      <c r="C33" s="49" t="s">
        <v>117</v>
      </c>
      <c r="D33" s="50" t="s">
        <v>100</v>
      </c>
      <c r="E33" s="67">
        <v>10</v>
      </c>
      <c r="F33" s="67">
        <v>6</v>
      </c>
      <c r="G33" s="67">
        <v>9</v>
      </c>
      <c r="H33" s="67">
        <v>2</v>
      </c>
      <c r="I33" s="67">
        <v>0</v>
      </c>
      <c r="J33" s="67">
        <f t="shared" si="0"/>
        <v>27</v>
      </c>
      <c r="K33" s="44" t="s">
        <v>55</v>
      </c>
      <c r="L33" s="44" t="s">
        <v>55</v>
      </c>
      <c r="M33" s="44" t="s">
        <v>55</v>
      </c>
      <c r="N33" s="44" t="s">
        <v>55</v>
      </c>
      <c r="O33" s="44" t="s">
        <v>55</v>
      </c>
      <c r="P33" s="82"/>
      <c r="Q33" s="81"/>
    </row>
    <row r="34" spans="1:17" x14ac:dyDescent="0.3">
      <c r="A34" s="47">
        <v>25</v>
      </c>
      <c r="B34" s="48">
        <v>202000336</v>
      </c>
      <c r="C34" s="49" t="s">
        <v>78</v>
      </c>
      <c r="D34" s="50" t="s">
        <v>100</v>
      </c>
      <c r="E34" s="67">
        <v>10</v>
      </c>
      <c r="F34" s="67">
        <v>2</v>
      </c>
      <c r="G34" s="67">
        <v>7</v>
      </c>
      <c r="H34" s="67">
        <v>4</v>
      </c>
      <c r="I34" s="67">
        <v>5</v>
      </c>
      <c r="J34" s="67">
        <f t="shared" si="0"/>
        <v>28</v>
      </c>
      <c r="K34" s="44" t="s">
        <v>55</v>
      </c>
      <c r="L34" s="44" t="s">
        <v>55</v>
      </c>
      <c r="M34" s="44" t="s">
        <v>55</v>
      </c>
      <c r="N34" s="44" t="s">
        <v>55</v>
      </c>
      <c r="O34" s="44" t="s">
        <v>55</v>
      </c>
      <c r="P34" s="82"/>
      <c r="Q34" s="81"/>
    </row>
    <row r="35" spans="1:17" x14ac:dyDescent="0.3">
      <c r="A35" s="47">
        <v>26</v>
      </c>
      <c r="B35" s="48">
        <v>202000345</v>
      </c>
      <c r="C35" s="52" t="s">
        <v>81</v>
      </c>
      <c r="D35" s="50" t="s">
        <v>100</v>
      </c>
      <c r="E35" s="67">
        <v>3</v>
      </c>
      <c r="F35" s="67">
        <v>2</v>
      </c>
      <c r="G35" s="67">
        <v>8</v>
      </c>
      <c r="H35" s="67">
        <v>4</v>
      </c>
      <c r="I35" s="67">
        <v>1</v>
      </c>
      <c r="J35" s="67">
        <f t="shared" si="0"/>
        <v>18</v>
      </c>
      <c r="K35" s="44" t="s">
        <v>55</v>
      </c>
      <c r="L35" s="44" t="s">
        <v>55</v>
      </c>
      <c r="M35" s="44" t="s">
        <v>55</v>
      </c>
      <c r="N35" s="44" t="s">
        <v>55</v>
      </c>
      <c r="O35" s="44" t="s">
        <v>55</v>
      </c>
      <c r="P35" s="82"/>
      <c r="Q35" s="81"/>
    </row>
    <row r="36" spans="1:17" x14ac:dyDescent="0.3">
      <c r="A36" s="47">
        <v>27</v>
      </c>
      <c r="B36" s="48">
        <v>202000363</v>
      </c>
      <c r="C36" s="49" t="s">
        <v>118</v>
      </c>
      <c r="D36" s="50" t="s">
        <v>100</v>
      </c>
      <c r="E36" s="67">
        <v>5</v>
      </c>
      <c r="F36" s="67">
        <v>4</v>
      </c>
      <c r="G36" s="67">
        <v>8</v>
      </c>
      <c r="H36" s="67">
        <v>4</v>
      </c>
      <c r="I36" s="67">
        <v>2</v>
      </c>
      <c r="J36" s="67">
        <f t="shared" si="0"/>
        <v>23</v>
      </c>
      <c r="K36" s="44" t="s">
        <v>55</v>
      </c>
      <c r="L36" s="44" t="s">
        <v>55</v>
      </c>
      <c r="M36" s="44" t="s">
        <v>55</v>
      </c>
      <c r="N36" s="44" t="s">
        <v>55</v>
      </c>
      <c r="O36" s="44" t="s">
        <v>55</v>
      </c>
      <c r="P36" s="82"/>
      <c r="Q36" s="81"/>
    </row>
    <row r="37" spans="1:17" x14ac:dyDescent="0.3">
      <c r="A37" s="47">
        <v>28</v>
      </c>
      <c r="B37" s="48">
        <v>202000367</v>
      </c>
      <c r="C37" s="49" t="s">
        <v>82</v>
      </c>
      <c r="D37" s="50" t="s">
        <v>100</v>
      </c>
      <c r="E37" s="67">
        <v>10</v>
      </c>
      <c r="F37" s="67">
        <v>4</v>
      </c>
      <c r="G37" s="67">
        <v>8</v>
      </c>
      <c r="H37" s="67">
        <v>2</v>
      </c>
      <c r="I37" s="67">
        <v>0</v>
      </c>
      <c r="J37" s="67">
        <f t="shared" si="0"/>
        <v>24</v>
      </c>
      <c r="K37" s="44" t="s">
        <v>55</v>
      </c>
      <c r="L37" s="44" t="s">
        <v>55</v>
      </c>
      <c r="M37" s="44" t="s">
        <v>55</v>
      </c>
      <c r="N37" s="44" t="s">
        <v>55</v>
      </c>
      <c r="O37" s="44" t="s">
        <v>55</v>
      </c>
      <c r="P37" s="82"/>
      <c r="Q37" s="81"/>
    </row>
    <row r="38" spans="1:17" x14ac:dyDescent="0.3">
      <c r="A38" s="47">
        <v>29</v>
      </c>
      <c r="B38" s="48">
        <v>202000371</v>
      </c>
      <c r="C38" s="49" t="s">
        <v>119</v>
      </c>
      <c r="D38" s="50" t="s">
        <v>100</v>
      </c>
      <c r="E38" s="67">
        <v>10</v>
      </c>
      <c r="F38" s="67">
        <v>2</v>
      </c>
      <c r="G38" s="67">
        <v>8</v>
      </c>
      <c r="H38" s="67">
        <v>1</v>
      </c>
      <c r="I38" s="67" t="s">
        <v>90</v>
      </c>
      <c r="J38" s="67">
        <f t="shared" si="0"/>
        <v>21</v>
      </c>
      <c r="K38" s="44" t="s">
        <v>55</v>
      </c>
      <c r="L38" s="44" t="s">
        <v>55</v>
      </c>
      <c r="M38" s="44" t="s">
        <v>55</v>
      </c>
      <c r="N38" s="44" t="s">
        <v>55</v>
      </c>
      <c r="O38" s="44" t="s">
        <v>55</v>
      </c>
      <c r="P38" s="82"/>
      <c r="Q38" s="81"/>
    </row>
    <row r="39" spans="1:17" x14ac:dyDescent="0.3">
      <c r="A39" s="47">
        <v>30</v>
      </c>
      <c r="B39" s="48">
        <v>202000381</v>
      </c>
      <c r="C39" s="49" t="s">
        <v>120</v>
      </c>
      <c r="D39" s="50" t="s">
        <v>100</v>
      </c>
      <c r="E39" s="67">
        <v>10</v>
      </c>
      <c r="F39" s="67">
        <v>4</v>
      </c>
      <c r="G39" s="67">
        <v>9</v>
      </c>
      <c r="H39" s="67">
        <v>5</v>
      </c>
      <c r="I39" s="67">
        <v>9</v>
      </c>
      <c r="J39" s="67">
        <f t="shared" si="0"/>
        <v>37</v>
      </c>
      <c r="K39" s="44" t="s">
        <v>55</v>
      </c>
      <c r="L39" s="44" t="s">
        <v>55</v>
      </c>
      <c r="M39" s="44" t="s">
        <v>55</v>
      </c>
      <c r="N39" s="44" t="s">
        <v>55</v>
      </c>
      <c r="O39" s="44" t="s">
        <v>55</v>
      </c>
      <c r="P39" s="82"/>
      <c r="Q39" s="81"/>
    </row>
    <row r="40" spans="1:17" x14ac:dyDescent="0.3">
      <c r="A40" s="47">
        <v>31</v>
      </c>
      <c r="B40" s="48">
        <v>202000384</v>
      </c>
      <c r="C40" s="52" t="s">
        <v>121</v>
      </c>
      <c r="D40" s="50" t="s">
        <v>100</v>
      </c>
      <c r="E40" s="67">
        <v>10</v>
      </c>
      <c r="F40" s="67">
        <v>4</v>
      </c>
      <c r="G40" s="67">
        <v>0</v>
      </c>
      <c r="H40" s="67">
        <v>2</v>
      </c>
      <c r="I40" s="67">
        <v>5</v>
      </c>
      <c r="J40" s="67">
        <f t="shared" si="0"/>
        <v>21</v>
      </c>
      <c r="K40" s="44" t="s">
        <v>55</v>
      </c>
      <c r="L40" s="44" t="s">
        <v>55</v>
      </c>
      <c r="M40" s="44" t="s">
        <v>55</v>
      </c>
      <c r="N40" s="44" t="s">
        <v>55</v>
      </c>
      <c r="O40" s="44" t="s">
        <v>55</v>
      </c>
      <c r="P40" s="82"/>
      <c r="Q40" s="81"/>
    </row>
    <row r="41" spans="1:17" x14ac:dyDescent="0.3">
      <c r="A41" s="47">
        <v>32</v>
      </c>
      <c r="B41" s="48">
        <v>202000393</v>
      </c>
      <c r="C41" s="58" t="s">
        <v>122</v>
      </c>
      <c r="D41" s="50" t="s">
        <v>100</v>
      </c>
      <c r="E41" s="67">
        <v>5</v>
      </c>
      <c r="F41" s="67">
        <v>3</v>
      </c>
      <c r="G41" s="67">
        <v>7</v>
      </c>
      <c r="H41" s="67">
        <v>2</v>
      </c>
      <c r="I41" s="67">
        <v>2</v>
      </c>
      <c r="J41" s="67">
        <f t="shared" si="0"/>
        <v>19</v>
      </c>
      <c r="K41" s="44" t="s">
        <v>55</v>
      </c>
      <c r="L41" s="44" t="s">
        <v>55</v>
      </c>
      <c r="M41" s="44" t="s">
        <v>55</v>
      </c>
      <c r="N41" s="44" t="s">
        <v>55</v>
      </c>
      <c r="O41" s="44" t="s">
        <v>55</v>
      </c>
      <c r="P41" s="82"/>
      <c r="Q41" s="81"/>
    </row>
    <row r="42" spans="1:17" x14ac:dyDescent="0.3">
      <c r="A42" s="47">
        <v>33</v>
      </c>
      <c r="B42" s="48">
        <v>202000395</v>
      </c>
      <c r="C42" s="49" t="s">
        <v>123</v>
      </c>
      <c r="D42" s="50" t="s">
        <v>100</v>
      </c>
      <c r="E42" s="67">
        <v>2</v>
      </c>
      <c r="F42" s="67">
        <v>2</v>
      </c>
      <c r="G42" s="67">
        <v>2</v>
      </c>
      <c r="H42" s="67">
        <v>4</v>
      </c>
      <c r="I42" s="67">
        <v>0</v>
      </c>
      <c r="J42" s="67">
        <f t="shared" si="0"/>
        <v>10</v>
      </c>
      <c r="K42" s="44" t="s">
        <v>55</v>
      </c>
      <c r="L42" s="44" t="s">
        <v>55</v>
      </c>
      <c r="M42" s="44" t="s">
        <v>55</v>
      </c>
      <c r="N42" s="44" t="s">
        <v>55</v>
      </c>
      <c r="O42" s="44" t="s">
        <v>55</v>
      </c>
      <c r="P42" s="82"/>
      <c r="Q42" s="81"/>
    </row>
    <row r="43" spans="1:17" x14ac:dyDescent="0.3">
      <c r="A43" s="47">
        <v>34</v>
      </c>
      <c r="B43" s="48">
        <v>202000402</v>
      </c>
      <c r="C43" s="49" t="s">
        <v>124</v>
      </c>
      <c r="D43" s="50" t="s">
        <v>100</v>
      </c>
      <c r="E43" s="67">
        <v>10</v>
      </c>
      <c r="F43" s="67">
        <v>4</v>
      </c>
      <c r="G43" s="67">
        <v>10</v>
      </c>
      <c r="H43" s="67">
        <v>4</v>
      </c>
      <c r="I43" s="67">
        <v>5</v>
      </c>
      <c r="J43" s="67">
        <f t="shared" si="0"/>
        <v>33</v>
      </c>
      <c r="K43" s="44" t="s">
        <v>55</v>
      </c>
      <c r="L43" s="44" t="s">
        <v>55</v>
      </c>
      <c r="M43" s="44" t="s">
        <v>55</v>
      </c>
      <c r="N43" s="44" t="s">
        <v>55</v>
      </c>
      <c r="O43" s="44" t="s">
        <v>55</v>
      </c>
      <c r="P43" s="82"/>
      <c r="Q43" s="81"/>
    </row>
    <row r="44" spans="1:17" x14ac:dyDescent="0.3">
      <c r="A44" s="47">
        <v>35</v>
      </c>
      <c r="B44" s="48">
        <v>202000408</v>
      </c>
      <c r="C44" s="49" t="s">
        <v>85</v>
      </c>
      <c r="D44" s="50" t="s">
        <v>100</v>
      </c>
      <c r="E44" s="67">
        <v>1</v>
      </c>
      <c r="F44" s="67">
        <v>5</v>
      </c>
      <c r="G44" s="67">
        <v>8</v>
      </c>
      <c r="H44" s="67">
        <v>2</v>
      </c>
      <c r="I44" s="67">
        <v>6</v>
      </c>
      <c r="J44" s="67">
        <f t="shared" si="0"/>
        <v>22</v>
      </c>
      <c r="K44" s="44" t="s">
        <v>55</v>
      </c>
      <c r="L44" s="44" t="s">
        <v>55</v>
      </c>
      <c r="M44" s="44" t="s">
        <v>55</v>
      </c>
      <c r="N44" s="44" t="s">
        <v>55</v>
      </c>
      <c r="O44" s="44" t="s">
        <v>55</v>
      </c>
      <c r="P44" s="82"/>
      <c r="Q44" s="81"/>
    </row>
    <row r="45" spans="1:17" x14ac:dyDescent="0.3">
      <c r="A45" s="47">
        <v>36</v>
      </c>
      <c r="B45" s="48">
        <v>202000423</v>
      </c>
      <c r="C45" s="49" t="s">
        <v>125</v>
      </c>
      <c r="D45" s="50" t="s">
        <v>100</v>
      </c>
      <c r="E45" s="63" t="s">
        <v>90</v>
      </c>
      <c r="F45" s="63" t="s">
        <v>90</v>
      </c>
      <c r="G45" s="63" t="s">
        <v>90</v>
      </c>
      <c r="H45" s="63" t="s">
        <v>90</v>
      </c>
      <c r="I45" s="63" t="s">
        <v>90</v>
      </c>
      <c r="J45" s="63" t="s">
        <v>54</v>
      </c>
      <c r="K45" s="44" t="s">
        <v>55</v>
      </c>
      <c r="L45" s="44" t="s">
        <v>55</v>
      </c>
      <c r="M45" s="44" t="s">
        <v>55</v>
      </c>
      <c r="N45" s="44" t="s">
        <v>55</v>
      </c>
      <c r="O45" s="44" t="s">
        <v>55</v>
      </c>
      <c r="P45" s="82"/>
      <c r="Q45" s="81"/>
    </row>
    <row r="46" spans="1:17" x14ac:dyDescent="0.3">
      <c r="A46" s="47">
        <v>37</v>
      </c>
      <c r="B46" s="48">
        <v>202000429</v>
      </c>
      <c r="C46" s="49" t="s">
        <v>126</v>
      </c>
      <c r="D46" s="50" t="s">
        <v>100</v>
      </c>
      <c r="E46" s="67">
        <v>10</v>
      </c>
      <c r="F46" s="67">
        <v>6</v>
      </c>
      <c r="G46" s="67">
        <v>8</v>
      </c>
      <c r="H46" s="67">
        <v>2</v>
      </c>
      <c r="I46" s="67" t="s">
        <v>90</v>
      </c>
      <c r="J46" s="67">
        <f t="shared" si="0"/>
        <v>26</v>
      </c>
      <c r="K46" s="44" t="s">
        <v>55</v>
      </c>
      <c r="L46" s="44" t="s">
        <v>55</v>
      </c>
      <c r="M46" s="44" t="s">
        <v>55</v>
      </c>
      <c r="N46" s="44" t="s">
        <v>55</v>
      </c>
      <c r="O46" s="44" t="s">
        <v>55</v>
      </c>
      <c r="P46" s="82"/>
      <c r="Q46" s="81"/>
    </row>
    <row r="47" spans="1:17" x14ac:dyDescent="0.3">
      <c r="A47" s="47">
        <v>38</v>
      </c>
      <c r="B47" s="48">
        <v>202000432</v>
      </c>
      <c r="C47" s="59" t="s">
        <v>127</v>
      </c>
      <c r="D47" s="50" t="s">
        <v>100</v>
      </c>
      <c r="E47" s="67">
        <v>10</v>
      </c>
      <c r="F47" s="67">
        <v>4</v>
      </c>
      <c r="G47" s="67">
        <v>8</v>
      </c>
      <c r="H47" s="67">
        <v>4</v>
      </c>
      <c r="I47" s="67">
        <v>7</v>
      </c>
      <c r="J47" s="67">
        <f t="shared" si="0"/>
        <v>33</v>
      </c>
      <c r="K47" s="44" t="s">
        <v>55</v>
      </c>
      <c r="L47" s="44" t="s">
        <v>55</v>
      </c>
      <c r="M47" s="44" t="s">
        <v>55</v>
      </c>
      <c r="N47" s="44" t="s">
        <v>55</v>
      </c>
      <c r="O47" s="44" t="s">
        <v>55</v>
      </c>
      <c r="P47" s="82"/>
      <c r="Q47" s="81"/>
    </row>
    <row r="48" spans="1:17" x14ac:dyDescent="0.3">
      <c r="A48" s="47">
        <v>39</v>
      </c>
      <c r="B48" s="48">
        <v>202000436</v>
      </c>
      <c r="C48" s="60" t="s">
        <v>128</v>
      </c>
      <c r="D48" s="50" t="s">
        <v>100</v>
      </c>
      <c r="E48" s="67">
        <v>4</v>
      </c>
      <c r="F48" s="67">
        <v>4</v>
      </c>
      <c r="G48" s="67">
        <v>9</v>
      </c>
      <c r="H48" s="67">
        <v>4</v>
      </c>
      <c r="I48" s="67">
        <v>4</v>
      </c>
      <c r="J48" s="67">
        <f t="shared" si="0"/>
        <v>25</v>
      </c>
      <c r="K48" s="44" t="s">
        <v>55</v>
      </c>
      <c r="L48" s="44" t="s">
        <v>55</v>
      </c>
      <c r="M48" s="44" t="s">
        <v>55</v>
      </c>
      <c r="N48" s="44" t="s">
        <v>55</v>
      </c>
      <c r="O48" s="44" t="s">
        <v>55</v>
      </c>
      <c r="P48" s="82"/>
      <c r="Q48" s="81"/>
    </row>
    <row r="49" spans="1:17" x14ac:dyDescent="0.3">
      <c r="A49" s="47">
        <v>40</v>
      </c>
      <c r="B49" s="48">
        <v>202000440</v>
      </c>
      <c r="C49" s="59" t="s">
        <v>79</v>
      </c>
      <c r="D49" s="50" t="s">
        <v>100</v>
      </c>
      <c r="E49" s="67">
        <v>0</v>
      </c>
      <c r="F49" s="67">
        <v>4</v>
      </c>
      <c r="G49" s="67">
        <v>9</v>
      </c>
      <c r="H49" s="67">
        <v>2</v>
      </c>
      <c r="I49" s="67">
        <v>9</v>
      </c>
      <c r="J49" s="67">
        <f t="shared" si="0"/>
        <v>24</v>
      </c>
      <c r="K49" s="44" t="s">
        <v>55</v>
      </c>
      <c r="L49" s="44" t="s">
        <v>55</v>
      </c>
      <c r="M49" s="44" t="s">
        <v>55</v>
      </c>
      <c r="N49" s="44" t="s">
        <v>55</v>
      </c>
      <c r="O49" s="44" t="s">
        <v>55</v>
      </c>
      <c r="P49" s="82"/>
      <c r="Q49" s="81"/>
    </row>
    <row r="50" spans="1:17" x14ac:dyDescent="0.3">
      <c r="A50" s="47">
        <v>41</v>
      </c>
      <c r="B50" s="48">
        <v>202000445</v>
      </c>
      <c r="C50" s="49" t="s">
        <v>73</v>
      </c>
      <c r="D50" s="50" t="s">
        <v>100</v>
      </c>
      <c r="E50" s="67">
        <v>10</v>
      </c>
      <c r="F50" s="67">
        <v>3</v>
      </c>
      <c r="G50" s="67">
        <v>9</v>
      </c>
      <c r="H50" s="67">
        <v>2</v>
      </c>
      <c r="I50" s="67">
        <v>7</v>
      </c>
      <c r="J50" s="67">
        <f t="shared" si="0"/>
        <v>31</v>
      </c>
      <c r="K50" s="44" t="s">
        <v>55</v>
      </c>
      <c r="L50" s="44" t="s">
        <v>55</v>
      </c>
      <c r="M50" s="44" t="s">
        <v>55</v>
      </c>
      <c r="N50" s="44" t="s">
        <v>55</v>
      </c>
      <c r="O50" s="44" t="s">
        <v>55</v>
      </c>
      <c r="P50" s="82"/>
      <c r="Q50" s="81"/>
    </row>
    <row r="51" spans="1:17" x14ac:dyDescent="0.3">
      <c r="A51" s="47">
        <v>42</v>
      </c>
      <c r="B51" s="48">
        <v>202000449</v>
      </c>
      <c r="C51" s="59" t="s">
        <v>129</v>
      </c>
      <c r="D51" s="50" t="s">
        <v>100</v>
      </c>
      <c r="E51" s="67">
        <v>10</v>
      </c>
      <c r="F51" s="67">
        <v>2</v>
      </c>
      <c r="G51" s="67">
        <v>0</v>
      </c>
      <c r="H51" s="67" t="s">
        <v>90</v>
      </c>
      <c r="I51" s="67">
        <v>1</v>
      </c>
      <c r="J51" s="67">
        <f t="shared" si="0"/>
        <v>13</v>
      </c>
      <c r="K51" s="44" t="s">
        <v>55</v>
      </c>
      <c r="L51" s="44" t="s">
        <v>55</v>
      </c>
      <c r="M51" s="44" t="s">
        <v>55</v>
      </c>
      <c r="N51" s="44" t="s">
        <v>55</v>
      </c>
      <c r="O51" s="44" t="s">
        <v>55</v>
      </c>
      <c r="P51" s="82"/>
      <c r="Q51" s="81"/>
    </row>
    <row r="52" spans="1:17" x14ac:dyDescent="0.3">
      <c r="A52" s="47">
        <v>43</v>
      </c>
      <c r="B52" s="48">
        <v>202000452</v>
      </c>
      <c r="C52" s="60" t="s">
        <v>130</v>
      </c>
      <c r="D52" s="50" t="s">
        <v>100</v>
      </c>
      <c r="E52" s="63" t="s">
        <v>90</v>
      </c>
      <c r="F52" s="63" t="s">
        <v>90</v>
      </c>
      <c r="G52" s="63" t="s">
        <v>90</v>
      </c>
      <c r="H52" s="63" t="s">
        <v>90</v>
      </c>
      <c r="I52" s="63" t="s">
        <v>90</v>
      </c>
      <c r="J52" s="63" t="s">
        <v>54</v>
      </c>
      <c r="K52" s="44" t="s">
        <v>55</v>
      </c>
      <c r="L52" s="44" t="s">
        <v>55</v>
      </c>
      <c r="M52" s="44" t="s">
        <v>55</v>
      </c>
      <c r="N52" s="44" t="s">
        <v>55</v>
      </c>
      <c r="O52" s="44" t="s">
        <v>55</v>
      </c>
      <c r="P52" s="82"/>
      <c r="Q52" s="81"/>
    </row>
    <row r="53" spans="1:17" x14ac:dyDescent="0.3">
      <c r="A53" s="47">
        <v>44</v>
      </c>
      <c r="B53" s="48">
        <v>202000459</v>
      </c>
      <c r="C53" s="59" t="s">
        <v>76</v>
      </c>
      <c r="D53" s="50" t="s">
        <v>100</v>
      </c>
      <c r="E53" s="67">
        <v>10</v>
      </c>
      <c r="F53" s="67">
        <v>4</v>
      </c>
      <c r="G53" s="67">
        <v>8</v>
      </c>
      <c r="H53" s="67">
        <v>0</v>
      </c>
      <c r="I53" s="67">
        <v>3</v>
      </c>
      <c r="J53" s="67">
        <f t="shared" si="0"/>
        <v>25</v>
      </c>
      <c r="K53" s="44" t="s">
        <v>55</v>
      </c>
      <c r="L53" s="44" t="s">
        <v>55</v>
      </c>
      <c r="M53" s="44" t="s">
        <v>55</v>
      </c>
      <c r="N53" s="44" t="s">
        <v>55</v>
      </c>
      <c r="O53" s="44" t="s">
        <v>55</v>
      </c>
      <c r="P53" s="82"/>
      <c r="Q53" s="81"/>
    </row>
    <row r="54" spans="1:17" x14ac:dyDescent="0.3">
      <c r="A54" s="47">
        <v>45</v>
      </c>
      <c r="B54" s="48">
        <v>202000463</v>
      </c>
      <c r="C54" s="49" t="s">
        <v>131</v>
      </c>
      <c r="D54" s="50" t="s">
        <v>100</v>
      </c>
      <c r="E54" s="67">
        <v>10</v>
      </c>
      <c r="F54" s="67">
        <v>6</v>
      </c>
      <c r="G54" s="67">
        <v>4</v>
      </c>
      <c r="H54" s="67">
        <v>3</v>
      </c>
      <c r="I54" s="67">
        <v>9</v>
      </c>
      <c r="J54" s="67">
        <f t="shared" si="0"/>
        <v>32</v>
      </c>
      <c r="K54" s="44" t="s">
        <v>55</v>
      </c>
      <c r="L54" s="44" t="s">
        <v>55</v>
      </c>
      <c r="M54" s="44" t="s">
        <v>55</v>
      </c>
      <c r="N54" s="44" t="s">
        <v>55</v>
      </c>
      <c r="O54" s="44" t="s">
        <v>55</v>
      </c>
      <c r="P54" s="82"/>
      <c r="Q54" s="81"/>
    </row>
    <row r="55" spans="1:17" x14ac:dyDescent="0.3">
      <c r="A55" s="47">
        <v>46</v>
      </c>
      <c r="B55" s="48">
        <v>202000475</v>
      </c>
      <c r="C55" s="59" t="s">
        <v>132</v>
      </c>
      <c r="D55" s="50" t="s">
        <v>100</v>
      </c>
      <c r="E55" s="67">
        <v>10</v>
      </c>
      <c r="F55" s="67">
        <v>4</v>
      </c>
      <c r="G55" s="67">
        <v>10</v>
      </c>
      <c r="H55" s="67">
        <v>10</v>
      </c>
      <c r="I55" s="67">
        <v>0</v>
      </c>
      <c r="J55" s="67">
        <f t="shared" si="0"/>
        <v>34</v>
      </c>
      <c r="K55" s="44" t="s">
        <v>55</v>
      </c>
      <c r="L55" s="44" t="s">
        <v>55</v>
      </c>
      <c r="M55" s="44" t="s">
        <v>55</v>
      </c>
      <c r="N55" s="44" t="s">
        <v>55</v>
      </c>
      <c r="O55" s="44" t="s">
        <v>55</v>
      </c>
      <c r="P55" s="82"/>
      <c r="Q55" s="81"/>
    </row>
    <row r="56" spans="1:17" x14ac:dyDescent="0.3">
      <c r="A56" s="47">
        <v>47</v>
      </c>
      <c r="B56" s="48">
        <v>202000481</v>
      </c>
      <c r="C56" s="59" t="s">
        <v>133</v>
      </c>
      <c r="D56" s="50" t="s">
        <v>100</v>
      </c>
      <c r="E56" s="67">
        <v>8</v>
      </c>
      <c r="F56" s="67">
        <v>6</v>
      </c>
      <c r="G56" s="67">
        <v>8</v>
      </c>
      <c r="H56" s="67">
        <v>1</v>
      </c>
      <c r="I56" s="67">
        <v>4</v>
      </c>
      <c r="J56" s="67">
        <f t="shared" si="0"/>
        <v>27</v>
      </c>
      <c r="K56" s="44" t="s">
        <v>55</v>
      </c>
      <c r="L56" s="44" t="s">
        <v>55</v>
      </c>
      <c r="M56" s="44" t="s">
        <v>55</v>
      </c>
      <c r="N56" s="44" t="s">
        <v>55</v>
      </c>
      <c r="O56" s="44" t="s">
        <v>55</v>
      </c>
      <c r="P56" s="82"/>
      <c r="Q56" s="81"/>
    </row>
    <row r="57" spans="1:17" x14ac:dyDescent="0.3">
      <c r="A57" s="47">
        <v>48</v>
      </c>
      <c r="B57" s="48">
        <v>202000486</v>
      </c>
      <c r="C57" s="49" t="s">
        <v>134</v>
      </c>
      <c r="D57" s="50" t="s">
        <v>100</v>
      </c>
      <c r="E57" s="67">
        <v>0</v>
      </c>
      <c r="F57" s="67">
        <v>4</v>
      </c>
      <c r="G57" s="67">
        <v>0</v>
      </c>
      <c r="H57" s="67">
        <v>1</v>
      </c>
      <c r="I57" s="67" t="s">
        <v>90</v>
      </c>
      <c r="J57" s="67">
        <f t="shared" si="0"/>
        <v>5</v>
      </c>
      <c r="K57" s="44" t="s">
        <v>55</v>
      </c>
      <c r="L57" s="44" t="s">
        <v>55</v>
      </c>
      <c r="M57" s="44" t="s">
        <v>55</v>
      </c>
      <c r="N57" s="44" t="s">
        <v>55</v>
      </c>
      <c r="O57" s="44" t="s">
        <v>55</v>
      </c>
      <c r="P57" s="82"/>
      <c r="Q57" s="81"/>
    </row>
    <row r="58" spans="1:17" x14ac:dyDescent="0.3">
      <c r="A58" s="47">
        <v>49</v>
      </c>
      <c r="B58" s="48">
        <v>202000493</v>
      </c>
      <c r="C58" s="52" t="s">
        <v>135</v>
      </c>
      <c r="D58" s="50" t="s">
        <v>100</v>
      </c>
      <c r="E58" s="67">
        <v>3</v>
      </c>
      <c r="F58" s="67">
        <v>6</v>
      </c>
      <c r="G58" s="67">
        <v>8</v>
      </c>
      <c r="H58" s="67">
        <v>1</v>
      </c>
      <c r="I58" s="67">
        <v>5</v>
      </c>
      <c r="J58" s="67">
        <f t="shared" si="0"/>
        <v>23</v>
      </c>
      <c r="K58" s="44" t="s">
        <v>55</v>
      </c>
      <c r="L58" s="44" t="s">
        <v>55</v>
      </c>
      <c r="M58" s="44" t="s">
        <v>55</v>
      </c>
      <c r="N58" s="44" t="s">
        <v>55</v>
      </c>
      <c r="O58" s="44" t="s">
        <v>55</v>
      </c>
      <c r="P58" s="82"/>
      <c r="Q58" s="81"/>
    </row>
    <row r="59" spans="1:17" x14ac:dyDescent="0.3">
      <c r="A59" s="47">
        <v>50</v>
      </c>
      <c r="B59" s="48">
        <v>202000497</v>
      </c>
      <c r="C59" s="60" t="s">
        <v>136</v>
      </c>
      <c r="D59" s="50" t="s">
        <v>100</v>
      </c>
      <c r="E59" s="67">
        <v>5</v>
      </c>
      <c r="F59" s="67">
        <v>6</v>
      </c>
      <c r="G59" s="67">
        <v>8</v>
      </c>
      <c r="H59" s="67">
        <v>3</v>
      </c>
      <c r="I59" s="67">
        <v>4</v>
      </c>
      <c r="J59" s="67">
        <f t="shared" si="0"/>
        <v>26</v>
      </c>
      <c r="K59" s="44" t="s">
        <v>55</v>
      </c>
      <c r="L59" s="44" t="s">
        <v>55</v>
      </c>
      <c r="M59" s="44" t="s">
        <v>55</v>
      </c>
      <c r="N59" s="44" t="s">
        <v>55</v>
      </c>
      <c r="O59" s="44" t="s">
        <v>55</v>
      </c>
      <c r="P59" s="82"/>
      <c r="Q59" s="81"/>
    </row>
    <row r="60" spans="1:17" x14ac:dyDescent="0.3">
      <c r="A60" s="47">
        <v>51</v>
      </c>
      <c r="B60" s="48">
        <v>202000503</v>
      </c>
      <c r="C60" s="60" t="s">
        <v>80</v>
      </c>
      <c r="D60" s="50" t="s">
        <v>100</v>
      </c>
      <c r="E60" s="67">
        <v>0</v>
      </c>
      <c r="F60" s="67">
        <v>3</v>
      </c>
      <c r="G60" s="67">
        <v>9</v>
      </c>
      <c r="H60" s="67">
        <v>0</v>
      </c>
      <c r="I60" s="67">
        <v>7</v>
      </c>
      <c r="J60" s="67">
        <f t="shared" si="0"/>
        <v>19</v>
      </c>
      <c r="K60" s="44" t="s">
        <v>55</v>
      </c>
      <c r="L60" s="44" t="s">
        <v>55</v>
      </c>
      <c r="M60" s="44" t="s">
        <v>55</v>
      </c>
      <c r="N60" s="44" t="s">
        <v>55</v>
      </c>
      <c r="O60" s="44" t="s">
        <v>55</v>
      </c>
      <c r="P60" s="82"/>
      <c r="Q60" s="81"/>
    </row>
    <row r="61" spans="1:17" x14ac:dyDescent="0.3">
      <c r="A61" s="47">
        <v>52</v>
      </c>
      <c r="B61" s="48">
        <v>202000506</v>
      </c>
      <c r="C61" s="52" t="s">
        <v>137</v>
      </c>
      <c r="D61" s="50" t="s">
        <v>100</v>
      </c>
      <c r="E61" s="67">
        <v>10</v>
      </c>
      <c r="F61" s="67">
        <v>7</v>
      </c>
      <c r="G61" s="67">
        <v>10</v>
      </c>
      <c r="H61" s="67">
        <v>10</v>
      </c>
      <c r="I61" s="67">
        <v>9</v>
      </c>
      <c r="J61" s="67">
        <f t="shared" si="0"/>
        <v>46</v>
      </c>
      <c r="K61" s="44" t="s">
        <v>55</v>
      </c>
      <c r="L61" s="44" t="s">
        <v>55</v>
      </c>
      <c r="M61" s="44" t="s">
        <v>55</v>
      </c>
      <c r="N61" s="44" t="s">
        <v>55</v>
      </c>
      <c r="O61" s="44" t="s">
        <v>55</v>
      </c>
      <c r="P61" s="82"/>
      <c r="Q61" s="81"/>
    </row>
    <row r="62" spans="1:17" x14ac:dyDescent="0.3">
      <c r="A62" s="47">
        <v>53</v>
      </c>
      <c r="B62" s="48">
        <v>202000511</v>
      </c>
      <c r="C62" s="59" t="s">
        <v>138</v>
      </c>
      <c r="D62" s="50" t="s">
        <v>100</v>
      </c>
      <c r="E62" s="67">
        <v>5</v>
      </c>
      <c r="F62" s="67">
        <v>8</v>
      </c>
      <c r="G62" s="67">
        <v>9</v>
      </c>
      <c r="H62" s="67">
        <v>1</v>
      </c>
      <c r="I62" s="67">
        <v>9</v>
      </c>
      <c r="J62" s="67">
        <f t="shared" si="0"/>
        <v>32</v>
      </c>
      <c r="K62" s="44" t="s">
        <v>55</v>
      </c>
      <c r="L62" s="44" t="s">
        <v>55</v>
      </c>
      <c r="M62" s="44" t="s">
        <v>55</v>
      </c>
      <c r="N62" s="44" t="s">
        <v>55</v>
      </c>
      <c r="O62" s="44" t="s">
        <v>55</v>
      </c>
      <c r="P62" s="82"/>
      <c r="Q62" s="81"/>
    </row>
    <row r="63" spans="1:17" x14ac:dyDescent="0.3">
      <c r="A63" s="47">
        <v>54</v>
      </c>
      <c r="B63" s="48">
        <v>202000514</v>
      </c>
      <c r="C63" s="49" t="s">
        <v>139</v>
      </c>
      <c r="D63" s="50" t="s">
        <v>100</v>
      </c>
      <c r="E63" s="67">
        <v>8</v>
      </c>
      <c r="F63" s="67">
        <v>5</v>
      </c>
      <c r="G63" s="67">
        <v>8</v>
      </c>
      <c r="H63" s="67">
        <v>2</v>
      </c>
      <c r="I63" s="67">
        <v>7</v>
      </c>
      <c r="J63" s="67">
        <f t="shared" si="0"/>
        <v>30</v>
      </c>
      <c r="K63" s="44" t="s">
        <v>55</v>
      </c>
      <c r="L63" s="44" t="s">
        <v>55</v>
      </c>
      <c r="M63" s="44" t="s">
        <v>55</v>
      </c>
      <c r="N63" s="44" t="s">
        <v>55</v>
      </c>
      <c r="O63" s="44" t="s">
        <v>55</v>
      </c>
      <c r="P63" s="82"/>
      <c r="Q63" s="81"/>
    </row>
    <row r="64" spans="1:17" x14ac:dyDescent="0.3">
      <c r="A64" s="47">
        <v>55</v>
      </c>
      <c r="B64" s="48">
        <v>202000517</v>
      </c>
      <c r="C64" s="68" t="s">
        <v>140</v>
      </c>
      <c r="D64" s="50" t="s">
        <v>100</v>
      </c>
      <c r="E64" s="63" t="s">
        <v>90</v>
      </c>
      <c r="F64" s="63" t="s">
        <v>90</v>
      </c>
      <c r="G64" s="63" t="s">
        <v>90</v>
      </c>
      <c r="H64" s="63" t="s">
        <v>90</v>
      </c>
      <c r="I64" s="63" t="s">
        <v>90</v>
      </c>
      <c r="J64" s="63" t="s">
        <v>54</v>
      </c>
      <c r="K64" s="44" t="s">
        <v>55</v>
      </c>
      <c r="L64" s="44" t="s">
        <v>55</v>
      </c>
      <c r="M64" s="44" t="s">
        <v>55</v>
      </c>
      <c r="N64" s="44" t="s">
        <v>55</v>
      </c>
      <c r="O64" s="44" t="s">
        <v>55</v>
      </c>
      <c r="P64" s="82"/>
      <c r="Q64" s="81"/>
    </row>
    <row r="65" spans="1:17" x14ac:dyDescent="0.3">
      <c r="A65" s="47">
        <v>56</v>
      </c>
      <c r="B65" s="48">
        <v>202000524</v>
      </c>
      <c r="C65" s="52" t="s">
        <v>89</v>
      </c>
      <c r="D65" s="50" t="s">
        <v>100</v>
      </c>
      <c r="E65" s="67">
        <v>10</v>
      </c>
      <c r="F65" s="67">
        <v>1</v>
      </c>
      <c r="G65" s="67">
        <v>10</v>
      </c>
      <c r="H65" s="67">
        <v>4</v>
      </c>
      <c r="I65" s="67">
        <v>6</v>
      </c>
      <c r="J65" s="67">
        <f t="shared" si="0"/>
        <v>31</v>
      </c>
      <c r="K65" s="44" t="s">
        <v>55</v>
      </c>
      <c r="L65" s="44" t="s">
        <v>55</v>
      </c>
      <c r="M65" s="44" t="s">
        <v>55</v>
      </c>
      <c r="N65" s="44" t="s">
        <v>55</v>
      </c>
      <c r="O65" s="44" t="s">
        <v>55</v>
      </c>
      <c r="P65" s="82"/>
      <c r="Q65" s="81"/>
    </row>
    <row r="66" spans="1:17" x14ac:dyDescent="0.3">
      <c r="A66" s="47">
        <v>57</v>
      </c>
      <c r="B66" s="48">
        <v>202000529</v>
      </c>
      <c r="C66" s="49" t="s">
        <v>141</v>
      </c>
      <c r="D66" s="50" t="s">
        <v>100</v>
      </c>
      <c r="E66" s="67">
        <v>7.5</v>
      </c>
      <c r="F66" s="67">
        <v>4</v>
      </c>
      <c r="G66" s="67">
        <v>9</v>
      </c>
      <c r="H66" s="67">
        <v>3</v>
      </c>
      <c r="I66" s="67">
        <v>2</v>
      </c>
      <c r="J66" s="67">
        <f t="shared" si="0"/>
        <v>25.5</v>
      </c>
      <c r="K66" s="44" t="s">
        <v>55</v>
      </c>
      <c r="L66" s="44" t="s">
        <v>55</v>
      </c>
      <c r="M66" s="44" t="s">
        <v>55</v>
      </c>
      <c r="N66" s="44" t="s">
        <v>55</v>
      </c>
      <c r="O66" s="44" t="s">
        <v>55</v>
      </c>
      <c r="P66" s="82"/>
      <c r="Q66" s="81"/>
    </row>
    <row r="67" spans="1:17" x14ac:dyDescent="0.3">
      <c r="A67" s="47">
        <v>58</v>
      </c>
      <c r="B67" s="48">
        <v>202000532</v>
      </c>
      <c r="C67" s="49" t="s">
        <v>142</v>
      </c>
      <c r="D67" s="50" t="s">
        <v>100</v>
      </c>
      <c r="E67" s="67">
        <v>1</v>
      </c>
      <c r="F67" s="67">
        <v>2</v>
      </c>
      <c r="G67" s="67">
        <v>2</v>
      </c>
      <c r="H67" s="67">
        <v>2</v>
      </c>
      <c r="I67" s="67">
        <v>5</v>
      </c>
      <c r="J67" s="67">
        <f t="shared" si="0"/>
        <v>12</v>
      </c>
      <c r="K67" s="44" t="s">
        <v>55</v>
      </c>
      <c r="L67" s="44" t="s">
        <v>55</v>
      </c>
      <c r="M67" s="44" t="s">
        <v>55</v>
      </c>
      <c r="N67" s="44" t="s">
        <v>55</v>
      </c>
      <c r="O67" s="44" t="s">
        <v>55</v>
      </c>
      <c r="P67" s="82"/>
      <c r="Q67" s="81"/>
    </row>
    <row r="68" spans="1:17" x14ac:dyDescent="0.3">
      <c r="A68" s="47">
        <v>59</v>
      </c>
      <c r="B68" s="48">
        <v>202000536</v>
      </c>
      <c r="C68" s="52" t="s">
        <v>88</v>
      </c>
      <c r="D68" s="50" t="s">
        <v>100</v>
      </c>
      <c r="E68" s="67">
        <v>10</v>
      </c>
      <c r="F68" s="67">
        <v>4</v>
      </c>
      <c r="G68" s="67">
        <v>9</v>
      </c>
      <c r="H68" s="67">
        <v>4</v>
      </c>
      <c r="I68" s="67">
        <v>3</v>
      </c>
      <c r="J68" s="67">
        <f t="shared" si="0"/>
        <v>30</v>
      </c>
      <c r="K68" s="44" t="s">
        <v>55</v>
      </c>
      <c r="L68" s="44" t="s">
        <v>55</v>
      </c>
      <c r="M68" s="44" t="s">
        <v>55</v>
      </c>
      <c r="N68" s="44" t="s">
        <v>55</v>
      </c>
      <c r="O68" s="44" t="s">
        <v>55</v>
      </c>
      <c r="P68" s="82" t="s">
        <v>55</v>
      </c>
      <c r="Q68" s="81"/>
    </row>
    <row r="69" spans="1:17" x14ac:dyDescent="0.3">
      <c r="A69" s="47">
        <v>60</v>
      </c>
      <c r="B69" s="48">
        <v>202000541</v>
      </c>
      <c r="C69" s="49" t="s">
        <v>143</v>
      </c>
      <c r="D69" s="50" t="s">
        <v>100</v>
      </c>
      <c r="E69" s="67">
        <v>1</v>
      </c>
      <c r="F69" s="67">
        <v>4</v>
      </c>
      <c r="G69" s="67">
        <v>10</v>
      </c>
      <c r="H69" s="67">
        <v>1</v>
      </c>
      <c r="I69" s="67">
        <v>6</v>
      </c>
      <c r="J69" s="67">
        <f t="shared" si="0"/>
        <v>22</v>
      </c>
      <c r="K69" s="44" t="s">
        <v>55</v>
      </c>
      <c r="L69" s="44" t="s">
        <v>55</v>
      </c>
      <c r="M69" s="44" t="s">
        <v>55</v>
      </c>
      <c r="N69" s="44" t="s">
        <v>55</v>
      </c>
      <c r="O69" s="44" t="s">
        <v>55</v>
      </c>
      <c r="P69" s="82"/>
      <c r="Q69" s="81"/>
    </row>
    <row r="70" spans="1:17" x14ac:dyDescent="0.3">
      <c r="A70" s="47">
        <v>61</v>
      </c>
      <c r="B70" s="48">
        <v>202000547</v>
      </c>
      <c r="C70" s="49" t="s">
        <v>144</v>
      </c>
      <c r="D70" s="50" t="s">
        <v>100</v>
      </c>
      <c r="E70" s="67">
        <v>10</v>
      </c>
      <c r="F70" s="67">
        <v>5</v>
      </c>
      <c r="G70" s="67">
        <v>4</v>
      </c>
      <c r="H70" s="67">
        <v>4</v>
      </c>
      <c r="I70" s="67">
        <v>8</v>
      </c>
      <c r="J70" s="67">
        <f t="shared" si="0"/>
        <v>31</v>
      </c>
      <c r="K70" s="44" t="s">
        <v>55</v>
      </c>
      <c r="L70" s="44" t="s">
        <v>55</v>
      </c>
      <c r="M70" s="44" t="s">
        <v>55</v>
      </c>
      <c r="N70" s="44" t="s">
        <v>55</v>
      </c>
      <c r="O70" s="44" t="s">
        <v>55</v>
      </c>
      <c r="P70" s="82"/>
      <c r="Q70" s="81"/>
    </row>
    <row r="71" spans="1:17" x14ac:dyDescent="0.3">
      <c r="A71" s="47">
        <v>62</v>
      </c>
      <c r="B71" s="48">
        <v>202000553</v>
      </c>
      <c r="C71" s="49" t="s">
        <v>145</v>
      </c>
      <c r="D71" s="50" t="s">
        <v>100</v>
      </c>
      <c r="E71" s="67">
        <v>10</v>
      </c>
      <c r="F71" s="67">
        <v>4</v>
      </c>
      <c r="G71" s="67">
        <v>9</v>
      </c>
      <c r="H71" s="67">
        <v>2</v>
      </c>
      <c r="I71" s="67">
        <v>9</v>
      </c>
      <c r="J71" s="67">
        <f t="shared" si="0"/>
        <v>34</v>
      </c>
      <c r="K71" s="44" t="s">
        <v>55</v>
      </c>
      <c r="L71" s="44" t="s">
        <v>55</v>
      </c>
      <c r="M71" s="44" t="s">
        <v>55</v>
      </c>
      <c r="N71" s="44" t="s">
        <v>55</v>
      </c>
      <c r="O71" s="44" t="s">
        <v>55</v>
      </c>
      <c r="P71" s="82"/>
      <c r="Q71" s="81"/>
    </row>
    <row r="72" spans="1:17" x14ac:dyDescent="0.3">
      <c r="A72" s="47">
        <v>63</v>
      </c>
      <c r="B72" s="48">
        <v>202000557</v>
      </c>
      <c r="C72" s="49" t="s">
        <v>146</v>
      </c>
      <c r="D72" s="50" t="s">
        <v>100</v>
      </c>
      <c r="E72" s="63">
        <v>5</v>
      </c>
      <c r="F72" s="63" t="s">
        <v>90</v>
      </c>
      <c r="G72" s="63" t="s">
        <v>90</v>
      </c>
      <c r="H72" s="63" t="s">
        <v>90</v>
      </c>
      <c r="I72" s="63" t="s">
        <v>90</v>
      </c>
      <c r="J72" s="63" t="s">
        <v>54</v>
      </c>
      <c r="K72" s="44" t="s">
        <v>55</v>
      </c>
      <c r="L72" s="44" t="s">
        <v>55</v>
      </c>
      <c r="M72" s="44" t="s">
        <v>55</v>
      </c>
      <c r="N72" s="44" t="s">
        <v>55</v>
      </c>
      <c r="O72" s="44" t="s">
        <v>55</v>
      </c>
      <c r="P72" s="82"/>
      <c r="Q72" s="81"/>
    </row>
  </sheetData>
  <mergeCells count="9">
    <mergeCell ref="K5:O5"/>
    <mergeCell ref="A5:A8"/>
    <mergeCell ref="B5:B8"/>
    <mergeCell ref="C5:C8"/>
    <mergeCell ref="A1:J1"/>
    <mergeCell ref="A2:J2"/>
    <mergeCell ref="A3:J3"/>
    <mergeCell ref="A4:J4"/>
    <mergeCell ref="J6:J8"/>
  </mergeCells>
  <pageMargins left="0.25" right="0.25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2"/>
  <sheetViews>
    <sheetView view="pageBreakPreview" zoomScale="60" zoomScaleNormal="100" workbookViewId="0">
      <selection activeCell="K6" sqref="K6:O72"/>
    </sheetView>
  </sheetViews>
  <sheetFormatPr defaultRowHeight="14.4" x14ac:dyDescent="0.3"/>
  <cols>
    <col min="1" max="1" width="9.109375" style="66"/>
    <col min="3" max="3" width="28.33203125" customWidth="1"/>
    <col min="5" max="10" width="9.109375" style="8"/>
    <col min="13" max="13" width="10.88671875" bestFit="1" customWidth="1"/>
  </cols>
  <sheetData>
    <row r="1" spans="1:17" x14ac:dyDescent="0.3">
      <c r="A1" s="95" t="s">
        <v>56</v>
      </c>
      <c r="B1" s="95"/>
      <c r="C1" s="95"/>
      <c r="D1" s="95"/>
      <c r="E1" s="95"/>
      <c r="F1" s="95"/>
      <c r="G1" s="95"/>
      <c r="H1" s="95"/>
      <c r="I1" s="95"/>
      <c r="J1" s="95"/>
    </row>
    <row r="2" spans="1:17" x14ac:dyDescent="0.3">
      <c r="A2" s="95" t="s">
        <v>57</v>
      </c>
      <c r="B2" s="95"/>
      <c r="C2" s="95"/>
      <c r="D2" s="95"/>
      <c r="E2" s="95"/>
      <c r="F2" s="95"/>
      <c r="G2" s="95"/>
      <c r="H2" s="95"/>
      <c r="I2" s="95"/>
      <c r="J2" s="95"/>
    </row>
    <row r="3" spans="1:17" x14ac:dyDescent="0.3">
      <c r="A3" s="95" t="s">
        <v>148</v>
      </c>
      <c r="B3" s="95"/>
      <c r="C3" s="95"/>
      <c r="D3" s="95"/>
      <c r="E3" s="95"/>
      <c r="F3" s="95"/>
      <c r="G3" s="95"/>
      <c r="H3" s="95"/>
      <c r="I3" s="95"/>
      <c r="J3" s="95"/>
    </row>
    <row r="4" spans="1:17" x14ac:dyDescent="0.3">
      <c r="A4" s="96" t="s">
        <v>97</v>
      </c>
      <c r="B4" s="96"/>
      <c r="C4" s="96"/>
      <c r="D4" s="96"/>
      <c r="E4" s="96"/>
      <c r="F4" s="96"/>
      <c r="G4" s="96"/>
      <c r="H4" s="96"/>
      <c r="I4" s="96"/>
      <c r="J4" s="96"/>
    </row>
    <row r="5" spans="1:17" x14ac:dyDescent="0.3">
      <c r="A5" s="97" t="s">
        <v>58</v>
      </c>
      <c r="B5" s="97" t="s">
        <v>59</v>
      </c>
      <c r="C5" s="97" t="s">
        <v>60</v>
      </c>
      <c r="D5" s="44" t="s">
        <v>61</v>
      </c>
      <c r="E5" s="44" t="s">
        <v>62</v>
      </c>
      <c r="F5" s="44" t="s">
        <v>63</v>
      </c>
      <c r="G5" s="44" t="s">
        <v>64</v>
      </c>
      <c r="H5" s="44" t="s">
        <v>65</v>
      </c>
      <c r="I5" s="44" t="s">
        <v>66</v>
      </c>
      <c r="J5" s="44" t="s">
        <v>67</v>
      </c>
      <c r="K5" s="98" t="s">
        <v>68</v>
      </c>
      <c r="L5" s="99"/>
      <c r="M5" s="99"/>
      <c r="N5" s="99"/>
      <c r="O5" s="100"/>
      <c r="P5" s="44"/>
      <c r="Q5" s="44"/>
    </row>
    <row r="6" spans="1:17" x14ac:dyDescent="0.3">
      <c r="A6" s="97"/>
      <c r="B6" s="97"/>
      <c r="C6" s="97"/>
      <c r="D6" s="44" t="s">
        <v>69</v>
      </c>
      <c r="E6" s="44">
        <v>1</v>
      </c>
      <c r="F6" s="44">
        <v>1</v>
      </c>
      <c r="G6" s="44">
        <v>1</v>
      </c>
      <c r="H6" s="44">
        <v>1</v>
      </c>
      <c r="I6" s="44">
        <v>1</v>
      </c>
      <c r="J6" s="97">
        <f>SUM(E6:I6)</f>
        <v>5</v>
      </c>
      <c r="K6" s="44" t="s">
        <v>55</v>
      </c>
      <c r="L6" s="44" t="s">
        <v>55</v>
      </c>
      <c r="M6" s="44" t="s">
        <v>55</v>
      </c>
      <c r="N6" s="44" t="s">
        <v>55</v>
      </c>
      <c r="O6" s="44" t="s">
        <v>55</v>
      </c>
      <c r="P6" s="44" t="s">
        <v>150</v>
      </c>
      <c r="Q6" s="44"/>
    </row>
    <row r="7" spans="1:17" x14ac:dyDescent="0.3">
      <c r="A7" s="97"/>
      <c r="B7" s="97"/>
      <c r="C7" s="97"/>
      <c r="D7" s="44" t="s">
        <v>49</v>
      </c>
      <c r="E7" s="44">
        <v>3</v>
      </c>
      <c r="F7" s="44">
        <v>4</v>
      </c>
      <c r="G7" s="44">
        <v>3</v>
      </c>
      <c r="H7" s="44">
        <v>3</v>
      </c>
      <c r="I7" s="44">
        <v>4</v>
      </c>
      <c r="J7" s="97"/>
      <c r="K7" s="44">
        <v>1</v>
      </c>
      <c r="L7" s="44">
        <v>2</v>
      </c>
      <c r="M7" s="44">
        <v>3</v>
      </c>
      <c r="N7" s="44">
        <v>4</v>
      </c>
      <c r="O7" s="44">
        <v>5</v>
      </c>
      <c r="P7" s="44" t="s">
        <v>152</v>
      </c>
      <c r="Q7" s="44" t="s">
        <v>161</v>
      </c>
    </row>
    <row r="8" spans="1:17" x14ac:dyDescent="0.3">
      <c r="A8" s="97"/>
      <c r="B8" s="97"/>
      <c r="C8" s="97"/>
      <c r="D8" s="44" t="s">
        <v>70</v>
      </c>
      <c r="E8" s="44" t="s">
        <v>72</v>
      </c>
      <c r="F8" s="44" t="s">
        <v>72</v>
      </c>
      <c r="G8" s="44" t="s">
        <v>72</v>
      </c>
      <c r="H8" s="44" t="s">
        <v>71</v>
      </c>
      <c r="I8" s="44" t="s">
        <v>72</v>
      </c>
      <c r="J8" s="97"/>
      <c r="K8" s="44" t="s">
        <v>55</v>
      </c>
      <c r="L8" s="44" t="s">
        <v>55</v>
      </c>
      <c r="M8" s="44" t="s">
        <v>55</v>
      </c>
      <c r="N8" s="44" t="s">
        <v>55</v>
      </c>
      <c r="O8" s="44" t="s">
        <v>55</v>
      </c>
      <c r="P8" s="44" t="s">
        <v>151</v>
      </c>
      <c r="Q8" s="44">
        <v>1</v>
      </c>
    </row>
    <row r="9" spans="1:17" x14ac:dyDescent="0.3">
      <c r="A9" s="47">
        <v>1</v>
      </c>
      <c r="B9" s="48">
        <v>202000027</v>
      </c>
      <c r="C9" s="49" t="s">
        <v>99</v>
      </c>
      <c r="D9" s="50" t="s">
        <v>100</v>
      </c>
      <c r="E9" s="51">
        <v>1</v>
      </c>
      <c r="F9" s="51">
        <v>0</v>
      </c>
      <c r="G9" s="51">
        <v>0</v>
      </c>
      <c r="H9" s="51">
        <v>0</v>
      </c>
      <c r="I9" s="51">
        <v>1</v>
      </c>
      <c r="J9" s="51">
        <f t="shared" ref="J9:J72" si="0">SUM(E9:I9)</f>
        <v>2</v>
      </c>
      <c r="K9" s="44" t="s">
        <v>55</v>
      </c>
      <c r="L9" s="44" t="s">
        <v>55</v>
      </c>
      <c r="M9" s="44" t="s">
        <v>55</v>
      </c>
      <c r="N9" s="44" t="s">
        <v>55</v>
      </c>
      <c r="O9" s="44" t="s">
        <v>55</v>
      </c>
      <c r="P9" s="82"/>
      <c r="Q9" s="81"/>
    </row>
    <row r="10" spans="1:17" x14ac:dyDescent="0.3">
      <c r="A10" s="47">
        <v>2</v>
      </c>
      <c r="B10" s="48">
        <v>202000036</v>
      </c>
      <c r="C10" s="49" t="s">
        <v>83</v>
      </c>
      <c r="D10" s="50" t="s">
        <v>100</v>
      </c>
      <c r="E10" s="51">
        <v>1</v>
      </c>
      <c r="F10" s="51">
        <v>0</v>
      </c>
      <c r="G10" s="51">
        <v>0</v>
      </c>
      <c r="H10" s="51">
        <v>0.5</v>
      </c>
      <c r="I10" s="51">
        <v>1</v>
      </c>
      <c r="J10" s="51">
        <f t="shared" si="0"/>
        <v>2.5</v>
      </c>
      <c r="K10" s="44" t="s">
        <v>55</v>
      </c>
      <c r="L10" s="44" t="s">
        <v>55</v>
      </c>
      <c r="M10" s="44" t="s">
        <v>55</v>
      </c>
      <c r="N10" s="44" t="s">
        <v>55</v>
      </c>
      <c r="O10" s="44" t="s">
        <v>55</v>
      </c>
      <c r="P10" s="82"/>
      <c r="Q10" s="81"/>
    </row>
    <row r="11" spans="1:17" x14ac:dyDescent="0.3">
      <c r="A11" s="47">
        <v>3</v>
      </c>
      <c r="B11" s="48">
        <v>202000073</v>
      </c>
      <c r="C11" s="52" t="s">
        <v>101</v>
      </c>
      <c r="D11" s="50" t="s">
        <v>100</v>
      </c>
      <c r="E11" s="51">
        <v>0</v>
      </c>
      <c r="F11" s="51">
        <v>0</v>
      </c>
      <c r="G11" s="51">
        <v>1</v>
      </c>
      <c r="H11" s="51">
        <v>0</v>
      </c>
      <c r="I11" s="51">
        <v>1</v>
      </c>
      <c r="J11" s="51">
        <f t="shared" si="0"/>
        <v>2</v>
      </c>
      <c r="K11" s="44" t="s">
        <v>55</v>
      </c>
      <c r="L11" s="44" t="s">
        <v>55</v>
      </c>
      <c r="M11" s="44" t="s">
        <v>55</v>
      </c>
      <c r="N11" s="44" t="s">
        <v>55</v>
      </c>
      <c r="O11" s="44" t="s">
        <v>55</v>
      </c>
      <c r="P11" s="82"/>
      <c r="Q11" s="81"/>
    </row>
    <row r="12" spans="1:17" x14ac:dyDescent="0.3">
      <c r="A12" s="47">
        <v>4</v>
      </c>
      <c r="B12" s="48">
        <v>202000081</v>
      </c>
      <c r="C12" s="49" t="s">
        <v>102</v>
      </c>
      <c r="D12" s="50" t="s">
        <v>100</v>
      </c>
      <c r="E12" s="51">
        <v>0</v>
      </c>
      <c r="F12" s="51">
        <v>1</v>
      </c>
      <c r="G12" s="51">
        <v>0</v>
      </c>
      <c r="H12" s="51">
        <v>1</v>
      </c>
      <c r="I12" s="51">
        <v>1</v>
      </c>
      <c r="J12" s="51">
        <f t="shared" si="0"/>
        <v>3</v>
      </c>
      <c r="K12" s="44" t="s">
        <v>55</v>
      </c>
      <c r="L12" s="44" t="s">
        <v>55</v>
      </c>
      <c r="M12" s="44" t="s">
        <v>55</v>
      </c>
      <c r="N12" s="44" t="s">
        <v>55</v>
      </c>
      <c r="O12" s="44" t="s">
        <v>55</v>
      </c>
      <c r="P12" s="82"/>
      <c r="Q12" s="81"/>
    </row>
    <row r="13" spans="1:17" x14ac:dyDescent="0.3">
      <c r="A13" s="47">
        <v>5</v>
      </c>
      <c r="B13" s="48">
        <v>202000098</v>
      </c>
      <c r="C13" s="49" t="s">
        <v>103</v>
      </c>
      <c r="D13" s="50" t="s">
        <v>100</v>
      </c>
      <c r="E13" s="51">
        <v>1</v>
      </c>
      <c r="F13" s="51">
        <v>0</v>
      </c>
      <c r="G13" s="51">
        <v>0</v>
      </c>
      <c r="H13" s="51">
        <v>1</v>
      </c>
      <c r="I13" s="51">
        <v>1</v>
      </c>
      <c r="J13" s="51">
        <f t="shared" si="0"/>
        <v>3</v>
      </c>
      <c r="K13" s="44" t="s">
        <v>55</v>
      </c>
      <c r="L13" s="44" t="s">
        <v>55</v>
      </c>
      <c r="M13" s="44" t="s">
        <v>55</v>
      </c>
      <c r="N13" s="44" t="s">
        <v>55</v>
      </c>
      <c r="O13" s="44" t="s">
        <v>55</v>
      </c>
      <c r="P13" s="82"/>
      <c r="Q13" s="81"/>
    </row>
    <row r="14" spans="1:17" x14ac:dyDescent="0.3">
      <c r="A14" s="47">
        <v>6</v>
      </c>
      <c r="B14" s="48">
        <v>202000113</v>
      </c>
      <c r="C14" s="49" t="s">
        <v>104</v>
      </c>
      <c r="D14" s="50" t="s">
        <v>100</v>
      </c>
      <c r="E14" s="51">
        <v>1</v>
      </c>
      <c r="F14" s="51">
        <v>1</v>
      </c>
      <c r="G14" s="51">
        <v>1</v>
      </c>
      <c r="H14" s="51">
        <v>0</v>
      </c>
      <c r="I14" s="51">
        <v>1</v>
      </c>
      <c r="J14" s="51">
        <f t="shared" si="0"/>
        <v>4</v>
      </c>
      <c r="K14" s="44" t="s">
        <v>55</v>
      </c>
      <c r="L14" s="44" t="s">
        <v>55</v>
      </c>
      <c r="M14" s="44" t="s">
        <v>55</v>
      </c>
      <c r="N14" s="44" t="s">
        <v>55</v>
      </c>
      <c r="O14" s="44" t="s">
        <v>55</v>
      </c>
      <c r="P14" s="82"/>
      <c r="Q14" s="81"/>
    </row>
    <row r="15" spans="1:17" x14ac:dyDescent="0.3">
      <c r="A15" s="47">
        <v>7</v>
      </c>
      <c r="B15" s="48">
        <v>202000117</v>
      </c>
      <c r="C15" s="49" t="s">
        <v>105</v>
      </c>
      <c r="D15" s="50" t="s">
        <v>100</v>
      </c>
      <c r="E15" s="51">
        <v>1</v>
      </c>
      <c r="F15" s="51">
        <v>1</v>
      </c>
      <c r="G15" s="51">
        <v>0</v>
      </c>
      <c r="H15" s="51">
        <v>1</v>
      </c>
      <c r="I15" s="51">
        <v>1</v>
      </c>
      <c r="J15" s="51">
        <f t="shared" si="0"/>
        <v>4</v>
      </c>
      <c r="K15" s="44" t="s">
        <v>55</v>
      </c>
      <c r="L15" s="44" t="s">
        <v>55</v>
      </c>
      <c r="M15" s="44" t="s">
        <v>55</v>
      </c>
      <c r="N15" s="44" t="s">
        <v>55</v>
      </c>
      <c r="O15" s="44" t="s">
        <v>55</v>
      </c>
      <c r="P15" s="82"/>
      <c r="Q15" s="81"/>
    </row>
    <row r="16" spans="1:17" x14ac:dyDescent="0.3">
      <c r="A16" s="47">
        <v>8</v>
      </c>
      <c r="B16" s="48">
        <v>202000120</v>
      </c>
      <c r="C16" s="49" t="s">
        <v>106</v>
      </c>
      <c r="D16" s="50" t="s">
        <v>100</v>
      </c>
      <c r="E16" s="51">
        <v>0.5</v>
      </c>
      <c r="F16" s="51">
        <v>0</v>
      </c>
      <c r="G16" s="51">
        <v>0</v>
      </c>
      <c r="H16" s="51">
        <v>1</v>
      </c>
      <c r="I16" s="51">
        <v>1</v>
      </c>
      <c r="J16" s="51">
        <f t="shared" si="0"/>
        <v>2.5</v>
      </c>
      <c r="K16" s="44" t="s">
        <v>55</v>
      </c>
      <c r="L16" s="44" t="s">
        <v>55</v>
      </c>
      <c r="M16" s="44" t="s">
        <v>55</v>
      </c>
      <c r="N16" s="44" t="s">
        <v>55</v>
      </c>
      <c r="O16" s="44" t="s">
        <v>55</v>
      </c>
      <c r="P16" s="82"/>
      <c r="Q16" s="81"/>
    </row>
    <row r="17" spans="1:17" x14ac:dyDescent="0.3">
      <c r="A17" s="47">
        <v>9</v>
      </c>
      <c r="B17" s="48">
        <v>202000123</v>
      </c>
      <c r="C17" s="49" t="s">
        <v>107</v>
      </c>
      <c r="D17" s="50" t="s">
        <v>100</v>
      </c>
      <c r="E17" s="70">
        <v>0</v>
      </c>
      <c r="F17" s="70">
        <v>1</v>
      </c>
      <c r="G17" s="70">
        <v>0</v>
      </c>
      <c r="H17" s="70">
        <v>0</v>
      </c>
      <c r="I17" s="70">
        <v>0</v>
      </c>
      <c r="J17" s="51">
        <f t="shared" si="0"/>
        <v>1</v>
      </c>
      <c r="K17" s="44" t="s">
        <v>55</v>
      </c>
      <c r="L17" s="44" t="s">
        <v>55</v>
      </c>
      <c r="M17" s="44" t="s">
        <v>55</v>
      </c>
      <c r="N17" s="44" t="s">
        <v>55</v>
      </c>
      <c r="O17" s="44" t="s">
        <v>55</v>
      </c>
      <c r="P17" s="82"/>
      <c r="Q17" s="81"/>
    </row>
    <row r="18" spans="1:17" x14ac:dyDescent="0.3">
      <c r="A18" s="47">
        <v>10</v>
      </c>
      <c r="B18" s="48">
        <v>202000127</v>
      </c>
      <c r="C18" s="49" t="s">
        <v>86</v>
      </c>
      <c r="D18" s="50" t="s">
        <v>100</v>
      </c>
      <c r="E18" s="51">
        <v>1</v>
      </c>
      <c r="F18" s="51">
        <v>0</v>
      </c>
      <c r="G18" s="51">
        <v>1</v>
      </c>
      <c r="H18" s="51">
        <v>0</v>
      </c>
      <c r="I18" s="51">
        <v>0</v>
      </c>
      <c r="J18" s="51">
        <f t="shared" si="0"/>
        <v>2</v>
      </c>
      <c r="K18" s="44" t="s">
        <v>55</v>
      </c>
      <c r="L18" s="44" t="s">
        <v>55</v>
      </c>
      <c r="M18" s="44" t="s">
        <v>55</v>
      </c>
      <c r="N18" s="44" t="s">
        <v>55</v>
      </c>
      <c r="O18" s="44" t="s">
        <v>55</v>
      </c>
      <c r="P18" s="82"/>
      <c r="Q18" s="81"/>
    </row>
    <row r="19" spans="1:17" x14ac:dyDescent="0.3">
      <c r="A19" s="47">
        <v>11</v>
      </c>
      <c r="B19" s="53">
        <v>202000151</v>
      </c>
      <c r="C19" s="54" t="s">
        <v>108</v>
      </c>
      <c r="D19" s="50" t="s">
        <v>100</v>
      </c>
      <c r="E19" s="51">
        <v>1</v>
      </c>
      <c r="F19" s="51">
        <v>1</v>
      </c>
      <c r="G19" s="51">
        <v>0</v>
      </c>
      <c r="H19" s="51">
        <v>0.5</v>
      </c>
      <c r="I19" s="51">
        <v>0</v>
      </c>
      <c r="J19" s="51">
        <f t="shared" si="0"/>
        <v>2.5</v>
      </c>
      <c r="K19" s="44" t="s">
        <v>55</v>
      </c>
      <c r="L19" s="44" t="s">
        <v>55</v>
      </c>
      <c r="M19" s="44" t="s">
        <v>55</v>
      </c>
      <c r="N19" s="44" t="s">
        <v>55</v>
      </c>
      <c r="O19" s="44" t="s">
        <v>55</v>
      </c>
      <c r="P19" s="82"/>
      <c r="Q19" s="81"/>
    </row>
    <row r="20" spans="1:17" x14ac:dyDescent="0.3">
      <c r="A20" s="47">
        <v>12</v>
      </c>
      <c r="B20" s="48">
        <v>202000164</v>
      </c>
      <c r="C20" s="49" t="s">
        <v>75</v>
      </c>
      <c r="D20" s="50" t="s">
        <v>100</v>
      </c>
      <c r="E20" s="51">
        <v>0</v>
      </c>
      <c r="F20" s="51">
        <v>1</v>
      </c>
      <c r="G20" s="51">
        <v>0</v>
      </c>
      <c r="H20" s="51">
        <v>0</v>
      </c>
      <c r="I20" s="51">
        <v>1</v>
      </c>
      <c r="J20" s="51">
        <f t="shared" si="0"/>
        <v>2</v>
      </c>
      <c r="K20" s="44" t="s">
        <v>55</v>
      </c>
      <c r="L20" s="44" t="s">
        <v>55</v>
      </c>
      <c r="M20" s="44" t="s">
        <v>55</v>
      </c>
      <c r="N20" s="44" t="s">
        <v>55</v>
      </c>
      <c r="O20" s="44" t="s">
        <v>55</v>
      </c>
      <c r="P20" s="82"/>
      <c r="Q20" s="81"/>
    </row>
    <row r="21" spans="1:17" x14ac:dyDescent="0.3">
      <c r="A21" s="47">
        <v>13</v>
      </c>
      <c r="B21" s="48">
        <v>202000179</v>
      </c>
      <c r="C21" s="49" t="s">
        <v>109</v>
      </c>
      <c r="D21" s="50" t="s">
        <v>100</v>
      </c>
      <c r="E21" s="51">
        <v>0</v>
      </c>
      <c r="F21" s="51">
        <v>0</v>
      </c>
      <c r="G21" s="51">
        <v>0</v>
      </c>
      <c r="H21" s="51">
        <v>0</v>
      </c>
      <c r="I21" s="51">
        <v>1</v>
      </c>
      <c r="J21" s="51">
        <f t="shared" si="0"/>
        <v>1</v>
      </c>
      <c r="K21" s="44" t="s">
        <v>55</v>
      </c>
      <c r="L21" s="44" t="s">
        <v>55</v>
      </c>
      <c r="M21" s="44" t="s">
        <v>55</v>
      </c>
      <c r="N21" s="44" t="s">
        <v>55</v>
      </c>
      <c r="O21" s="44" t="s">
        <v>55</v>
      </c>
      <c r="P21" s="82"/>
      <c r="Q21" s="81"/>
    </row>
    <row r="22" spans="1:17" x14ac:dyDescent="0.3">
      <c r="A22" s="47">
        <v>14</v>
      </c>
      <c r="B22" s="48">
        <v>202000208</v>
      </c>
      <c r="C22" s="49" t="s">
        <v>74</v>
      </c>
      <c r="D22" s="50" t="s">
        <v>100</v>
      </c>
      <c r="E22" s="51">
        <v>1</v>
      </c>
      <c r="F22" s="51">
        <v>1</v>
      </c>
      <c r="G22" s="51">
        <v>0</v>
      </c>
      <c r="H22" s="51">
        <v>0</v>
      </c>
      <c r="I22" s="51">
        <v>0</v>
      </c>
      <c r="J22" s="51">
        <f t="shared" si="0"/>
        <v>2</v>
      </c>
      <c r="K22" s="44" t="s">
        <v>55</v>
      </c>
      <c r="L22" s="44" t="s">
        <v>55</v>
      </c>
      <c r="M22" s="44" t="s">
        <v>55</v>
      </c>
      <c r="N22" s="44" t="s">
        <v>55</v>
      </c>
      <c r="O22" s="44" t="s">
        <v>55</v>
      </c>
      <c r="P22" s="82"/>
      <c r="Q22" s="81"/>
    </row>
    <row r="23" spans="1:17" x14ac:dyDescent="0.3">
      <c r="A23" s="47">
        <v>15</v>
      </c>
      <c r="B23" s="48">
        <v>202000215</v>
      </c>
      <c r="C23" s="49" t="s">
        <v>110</v>
      </c>
      <c r="D23" s="50" t="s">
        <v>100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f t="shared" si="0"/>
        <v>0</v>
      </c>
      <c r="K23" s="44" t="s">
        <v>55</v>
      </c>
      <c r="L23" s="44" t="s">
        <v>55</v>
      </c>
      <c r="M23" s="44" t="s">
        <v>55</v>
      </c>
      <c r="N23" s="44" t="s">
        <v>55</v>
      </c>
      <c r="O23" s="44" t="s">
        <v>55</v>
      </c>
      <c r="P23" s="82"/>
      <c r="Q23" s="81"/>
    </row>
    <row r="24" spans="1:17" x14ac:dyDescent="0.3">
      <c r="A24" s="47">
        <v>16</v>
      </c>
      <c r="B24" s="48">
        <v>202000219</v>
      </c>
      <c r="C24" s="49" t="s">
        <v>77</v>
      </c>
      <c r="D24" s="50" t="s">
        <v>100</v>
      </c>
      <c r="E24" s="51">
        <v>1</v>
      </c>
      <c r="F24" s="51">
        <v>1</v>
      </c>
      <c r="G24" s="51">
        <v>0</v>
      </c>
      <c r="H24" s="51">
        <v>1</v>
      </c>
      <c r="I24" s="51">
        <v>1</v>
      </c>
      <c r="J24" s="51">
        <f t="shared" si="0"/>
        <v>4</v>
      </c>
      <c r="K24" s="44" t="s">
        <v>55</v>
      </c>
      <c r="L24" s="44" t="s">
        <v>55</v>
      </c>
      <c r="M24" s="44" t="s">
        <v>55</v>
      </c>
      <c r="N24" s="44" t="s">
        <v>55</v>
      </c>
      <c r="O24" s="44" t="s">
        <v>55</v>
      </c>
      <c r="P24" s="82"/>
      <c r="Q24" s="81"/>
    </row>
    <row r="25" spans="1:17" x14ac:dyDescent="0.3">
      <c r="A25" s="47">
        <v>17</v>
      </c>
      <c r="B25" s="48">
        <v>202000224</v>
      </c>
      <c r="C25" s="49" t="s">
        <v>111</v>
      </c>
      <c r="D25" s="50" t="s">
        <v>100</v>
      </c>
      <c r="E25" s="51">
        <v>1</v>
      </c>
      <c r="F25" s="51">
        <v>1</v>
      </c>
      <c r="G25" s="51">
        <v>0</v>
      </c>
      <c r="H25" s="51">
        <v>0</v>
      </c>
      <c r="I25" s="51">
        <v>1</v>
      </c>
      <c r="J25" s="51">
        <f t="shared" si="0"/>
        <v>3</v>
      </c>
      <c r="K25" s="44" t="s">
        <v>55</v>
      </c>
      <c r="L25" s="44" t="s">
        <v>55</v>
      </c>
      <c r="M25" s="44" t="s">
        <v>55</v>
      </c>
      <c r="N25" s="44" t="s">
        <v>55</v>
      </c>
      <c r="O25" s="44" t="s">
        <v>55</v>
      </c>
      <c r="P25" s="82"/>
      <c r="Q25" s="81"/>
    </row>
    <row r="26" spans="1:17" x14ac:dyDescent="0.3">
      <c r="A26" s="47">
        <v>18</v>
      </c>
      <c r="B26" s="48">
        <v>202000237</v>
      </c>
      <c r="C26" s="49" t="s">
        <v>112</v>
      </c>
      <c r="D26" s="50" t="s">
        <v>100</v>
      </c>
      <c r="E26" s="51">
        <v>1</v>
      </c>
      <c r="F26" s="51">
        <v>1</v>
      </c>
      <c r="G26" s="51">
        <v>0</v>
      </c>
      <c r="H26" s="51">
        <v>1</v>
      </c>
      <c r="I26" s="51">
        <v>1</v>
      </c>
      <c r="J26" s="51">
        <f t="shared" si="0"/>
        <v>4</v>
      </c>
      <c r="K26" s="44" t="s">
        <v>55</v>
      </c>
      <c r="L26" s="44" t="s">
        <v>55</v>
      </c>
      <c r="M26" s="44" t="s">
        <v>55</v>
      </c>
      <c r="N26" s="44" t="s">
        <v>55</v>
      </c>
      <c r="O26" s="44" t="s">
        <v>55</v>
      </c>
      <c r="P26" s="82"/>
      <c r="Q26" s="81"/>
    </row>
    <row r="27" spans="1:17" x14ac:dyDescent="0.3">
      <c r="A27" s="71">
        <v>64</v>
      </c>
      <c r="B27" s="72">
        <v>202000248</v>
      </c>
      <c r="C27" s="73" t="s">
        <v>113</v>
      </c>
      <c r="D27" s="50" t="s">
        <v>100</v>
      </c>
      <c r="E27" s="51">
        <v>0</v>
      </c>
      <c r="F27" s="51">
        <v>1</v>
      </c>
      <c r="G27" s="51">
        <v>0</v>
      </c>
      <c r="H27" s="51">
        <v>1</v>
      </c>
      <c r="I27" s="51">
        <v>1</v>
      </c>
      <c r="J27" s="51">
        <f t="shared" si="0"/>
        <v>3</v>
      </c>
      <c r="K27" s="44" t="s">
        <v>55</v>
      </c>
      <c r="L27" s="44" t="s">
        <v>55</v>
      </c>
      <c r="M27" s="44" t="s">
        <v>55</v>
      </c>
      <c r="N27" s="44" t="s">
        <v>55</v>
      </c>
      <c r="O27" s="44" t="s">
        <v>55</v>
      </c>
      <c r="P27" s="82"/>
      <c r="Q27" s="81"/>
    </row>
    <row r="28" spans="1:17" x14ac:dyDescent="0.3">
      <c r="A28" s="47">
        <v>19</v>
      </c>
      <c r="B28" s="48">
        <v>202000257</v>
      </c>
      <c r="C28" s="49" t="s">
        <v>87</v>
      </c>
      <c r="D28" s="50" t="s">
        <v>100</v>
      </c>
      <c r="E28" s="51">
        <v>1</v>
      </c>
      <c r="F28" s="51">
        <v>1</v>
      </c>
      <c r="G28" s="51">
        <v>0</v>
      </c>
      <c r="H28" s="51">
        <v>1</v>
      </c>
      <c r="I28" s="51">
        <v>1</v>
      </c>
      <c r="J28" s="51">
        <f t="shared" si="0"/>
        <v>4</v>
      </c>
      <c r="K28" s="44" t="s">
        <v>55</v>
      </c>
      <c r="L28" s="44" t="s">
        <v>55</v>
      </c>
      <c r="M28" s="44" t="s">
        <v>55</v>
      </c>
      <c r="N28" s="44" t="s">
        <v>55</v>
      </c>
      <c r="O28" s="44" t="s">
        <v>55</v>
      </c>
      <c r="P28" s="82"/>
      <c r="Q28" s="81"/>
    </row>
    <row r="29" spans="1:17" x14ac:dyDescent="0.3">
      <c r="A29" s="47">
        <v>20</v>
      </c>
      <c r="B29" s="48">
        <v>202000276</v>
      </c>
      <c r="C29" s="49" t="s">
        <v>114</v>
      </c>
      <c r="D29" s="50" t="s">
        <v>100</v>
      </c>
      <c r="E29" s="51">
        <v>0</v>
      </c>
      <c r="F29" s="51">
        <v>0</v>
      </c>
      <c r="G29" s="51">
        <v>1</v>
      </c>
      <c r="H29" s="51">
        <v>0</v>
      </c>
      <c r="I29" s="51">
        <v>1</v>
      </c>
      <c r="J29" s="51">
        <f t="shared" si="0"/>
        <v>2</v>
      </c>
      <c r="K29" s="44" t="s">
        <v>55</v>
      </c>
      <c r="L29" s="44" t="s">
        <v>55</v>
      </c>
      <c r="M29" s="44" t="s">
        <v>55</v>
      </c>
      <c r="N29" s="44" t="s">
        <v>55</v>
      </c>
      <c r="O29" s="44" t="s">
        <v>55</v>
      </c>
      <c r="P29" s="82"/>
      <c r="Q29" s="81"/>
    </row>
    <row r="30" spans="1:17" x14ac:dyDescent="0.3">
      <c r="A30" s="47">
        <v>21</v>
      </c>
      <c r="B30" s="48">
        <v>202000283</v>
      </c>
      <c r="C30" s="49" t="s">
        <v>84</v>
      </c>
      <c r="D30" s="50" t="s">
        <v>100</v>
      </c>
      <c r="E30" s="51">
        <v>1</v>
      </c>
      <c r="F30" s="51">
        <v>1</v>
      </c>
      <c r="G30" s="51">
        <v>0</v>
      </c>
      <c r="H30" s="51">
        <v>1</v>
      </c>
      <c r="I30" s="51">
        <v>1</v>
      </c>
      <c r="J30" s="51">
        <f t="shared" si="0"/>
        <v>4</v>
      </c>
      <c r="K30" s="44" t="s">
        <v>55</v>
      </c>
      <c r="L30" s="44" t="s">
        <v>55</v>
      </c>
      <c r="M30" s="44" t="s">
        <v>55</v>
      </c>
      <c r="N30" s="44" t="s">
        <v>55</v>
      </c>
      <c r="O30" s="44" t="s">
        <v>55</v>
      </c>
      <c r="P30" s="82"/>
      <c r="Q30" s="81"/>
    </row>
    <row r="31" spans="1:17" x14ac:dyDescent="0.3">
      <c r="A31" s="47">
        <v>22</v>
      </c>
      <c r="B31" s="48">
        <v>202000298</v>
      </c>
      <c r="C31" s="49" t="s">
        <v>115</v>
      </c>
      <c r="D31" s="50" t="s">
        <v>100</v>
      </c>
      <c r="E31" s="51">
        <v>1</v>
      </c>
      <c r="F31" s="51">
        <v>1</v>
      </c>
      <c r="G31" s="51">
        <v>0</v>
      </c>
      <c r="H31" s="51">
        <v>1</v>
      </c>
      <c r="I31" s="51">
        <v>0</v>
      </c>
      <c r="J31" s="51">
        <f t="shared" si="0"/>
        <v>3</v>
      </c>
      <c r="K31" s="44" t="s">
        <v>55</v>
      </c>
      <c r="L31" s="44" t="s">
        <v>55</v>
      </c>
      <c r="M31" s="44" t="s">
        <v>55</v>
      </c>
      <c r="N31" s="44" t="s">
        <v>55</v>
      </c>
      <c r="O31" s="44" t="s">
        <v>55</v>
      </c>
      <c r="P31" s="82"/>
      <c r="Q31" s="81"/>
    </row>
    <row r="32" spans="1:17" x14ac:dyDescent="0.3">
      <c r="A32" s="47">
        <v>23</v>
      </c>
      <c r="B32" s="48">
        <v>202000317</v>
      </c>
      <c r="C32" s="52" t="s">
        <v>116</v>
      </c>
      <c r="D32" s="50" t="s">
        <v>100</v>
      </c>
      <c r="E32" s="51">
        <v>1</v>
      </c>
      <c r="F32" s="51">
        <v>1</v>
      </c>
      <c r="G32" s="51">
        <v>0</v>
      </c>
      <c r="H32" s="51">
        <v>0.5</v>
      </c>
      <c r="I32" s="51">
        <v>0</v>
      </c>
      <c r="J32" s="51">
        <f t="shared" si="0"/>
        <v>2.5</v>
      </c>
      <c r="K32" s="44" t="s">
        <v>55</v>
      </c>
      <c r="L32" s="44" t="s">
        <v>55</v>
      </c>
      <c r="M32" s="44" t="s">
        <v>55</v>
      </c>
      <c r="N32" s="44" t="s">
        <v>55</v>
      </c>
      <c r="O32" s="44" t="s">
        <v>55</v>
      </c>
      <c r="P32" s="82"/>
      <c r="Q32" s="81"/>
    </row>
    <row r="33" spans="1:17" x14ac:dyDescent="0.3">
      <c r="A33" s="47">
        <v>24</v>
      </c>
      <c r="B33" s="48">
        <v>202000333</v>
      </c>
      <c r="C33" s="49" t="s">
        <v>117</v>
      </c>
      <c r="D33" s="50" t="s">
        <v>100</v>
      </c>
      <c r="E33" s="51">
        <v>1</v>
      </c>
      <c r="F33" s="51">
        <v>1</v>
      </c>
      <c r="G33" s="51">
        <v>0</v>
      </c>
      <c r="H33" s="51">
        <v>0</v>
      </c>
      <c r="I33" s="51">
        <v>0.5</v>
      </c>
      <c r="J33" s="51">
        <f t="shared" si="0"/>
        <v>2.5</v>
      </c>
      <c r="K33" s="44" t="s">
        <v>55</v>
      </c>
      <c r="L33" s="44" t="s">
        <v>55</v>
      </c>
      <c r="M33" s="44" t="s">
        <v>55</v>
      </c>
      <c r="N33" s="44" t="s">
        <v>55</v>
      </c>
      <c r="O33" s="44" t="s">
        <v>55</v>
      </c>
      <c r="P33" s="82"/>
      <c r="Q33" s="81"/>
    </row>
    <row r="34" spans="1:17" x14ac:dyDescent="0.3">
      <c r="A34" s="47">
        <v>25</v>
      </c>
      <c r="B34" s="48">
        <v>202000336</v>
      </c>
      <c r="C34" s="49" t="s">
        <v>78</v>
      </c>
      <c r="D34" s="50" t="s">
        <v>100</v>
      </c>
      <c r="E34" s="51">
        <v>1</v>
      </c>
      <c r="F34" s="51">
        <v>1</v>
      </c>
      <c r="G34" s="51">
        <v>0</v>
      </c>
      <c r="H34" s="51">
        <v>1</v>
      </c>
      <c r="I34" s="51">
        <v>1</v>
      </c>
      <c r="J34" s="51">
        <f t="shared" si="0"/>
        <v>4</v>
      </c>
      <c r="K34" s="44" t="s">
        <v>55</v>
      </c>
      <c r="L34" s="44" t="s">
        <v>55</v>
      </c>
      <c r="M34" s="44" t="s">
        <v>55</v>
      </c>
      <c r="N34" s="44" t="s">
        <v>55</v>
      </c>
      <c r="O34" s="44" t="s">
        <v>55</v>
      </c>
      <c r="P34" s="82"/>
      <c r="Q34" s="81"/>
    </row>
    <row r="35" spans="1:17" x14ac:dyDescent="0.3">
      <c r="A35" s="47">
        <v>26</v>
      </c>
      <c r="B35" s="48">
        <v>202000345</v>
      </c>
      <c r="C35" s="52" t="s">
        <v>81</v>
      </c>
      <c r="D35" s="50" t="s">
        <v>100</v>
      </c>
      <c r="E35" s="51">
        <v>1</v>
      </c>
      <c r="F35" s="51">
        <v>1</v>
      </c>
      <c r="G35" s="51">
        <v>0</v>
      </c>
      <c r="H35" s="51">
        <v>1</v>
      </c>
      <c r="I35" s="51">
        <v>1</v>
      </c>
      <c r="J35" s="51">
        <f t="shared" si="0"/>
        <v>4</v>
      </c>
      <c r="K35" s="44" t="s">
        <v>55</v>
      </c>
      <c r="L35" s="44" t="s">
        <v>55</v>
      </c>
      <c r="M35" s="44" t="s">
        <v>55</v>
      </c>
      <c r="N35" s="44" t="s">
        <v>55</v>
      </c>
      <c r="O35" s="44" t="s">
        <v>55</v>
      </c>
      <c r="P35" s="82"/>
      <c r="Q35" s="81"/>
    </row>
    <row r="36" spans="1:17" x14ac:dyDescent="0.3">
      <c r="A36" s="47">
        <v>27</v>
      </c>
      <c r="B36" s="48">
        <v>202000363</v>
      </c>
      <c r="C36" s="49" t="s">
        <v>118</v>
      </c>
      <c r="D36" s="50" t="s">
        <v>100</v>
      </c>
      <c r="E36" s="51">
        <v>1</v>
      </c>
      <c r="F36" s="51">
        <v>0</v>
      </c>
      <c r="G36" s="51">
        <v>1</v>
      </c>
      <c r="H36" s="51">
        <v>0.5</v>
      </c>
      <c r="I36" s="51">
        <v>0</v>
      </c>
      <c r="J36" s="51">
        <f t="shared" si="0"/>
        <v>2.5</v>
      </c>
      <c r="K36" s="44" t="s">
        <v>55</v>
      </c>
      <c r="L36" s="44" t="s">
        <v>55</v>
      </c>
      <c r="M36" s="44" t="s">
        <v>55</v>
      </c>
      <c r="N36" s="44" t="s">
        <v>55</v>
      </c>
      <c r="O36" s="44" t="s">
        <v>55</v>
      </c>
      <c r="P36" s="82"/>
      <c r="Q36" s="81"/>
    </row>
    <row r="37" spans="1:17" x14ac:dyDescent="0.3">
      <c r="A37" s="47">
        <v>28</v>
      </c>
      <c r="B37" s="48">
        <v>202000367</v>
      </c>
      <c r="C37" s="49" t="s">
        <v>82</v>
      </c>
      <c r="D37" s="50" t="s">
        <v>100</v>
      </c>
      <c r="E37" s="51">
        <v>1</v>
      </c>
      <c r="F37" s="51">
        <v>1</v>
      </c>
      <c r="G37" s="51">
        <v>0</v>
      </c>
      <c r="H37" s="51">
        <v>1</v>
      </c>
      <c r="I37" s="51">
        <v>0</v>
      </c>
      <c r="J37" s="51">
        <f t="shared" si="0"/>
        <v>3</v>
      </c>
      <c r="K37" s="44" t="s">
        <v>55</v>
      </c>
      <c r="L37" s="44" t="s">
        <v>55</v>
      </c>
      <c r="M37" s="44" t="s">
        <v>55</v>
      </c>
      <c r="N37" s="44" t="s">
        <v>55</v>
      </c>
      <c r="O37" s="44" t="s">
        <v>55</v>
      </c>
      <c r="P37" s="82"/>
      <c r="Q37" s="81"/>
    </row>
    <row r="38" spans="1:17" x14ac:dyDescent="0.3">
      <c r="A38" s="47">
        <v>29</v>
      </c>
      <c r="B38" s="48">
        <v>202000371</v>
      </c>
      <c r="C38" s="49" t="s">
        <v>119</v>
      </c>
      <c r="D38" s="50" t="s">
        <v>100</v>
      </c>
      <c r="E38" s="51">
        <v>1</v>
      </c>
      <c r="F38" s="51">
        <v>1</v>
      </c>
      <c r="G38" s="51">
        <v>0</v>
      </c>
      <c r="H38" s="51">
        <v>0</v>
      </c>
      <c r="I38" s="51">
        <v>0</v>
      </c>
      <c r="J38" s="51">
        <f t="shared" si="0"/>
        <v>2</v>
      </c>
      <c r="K38" s="44" t="s">
        <v>55</v>
      </c>
      <c r="L38" s="44" t="s">
        <v>55</v>
      </c>
      <c r="M38" s="44" t="s">
        <v>55</v>
      </c>
      <c r="N38" s="44" t="s">
        <v>55</v>
      </c>
      <c r="O38" s="44" t="s">
        <v>55</v>
      </c>
      <c r="P38" s="82"/>
      <c r="Q38" s="81"/>
    </row>
    <row r="39" spans="1:17" x14ac:dyDescent="0.3">
      <c r="A39" s="47">
        <v>30</v>
      </c>
      <c r="B39" s="48">
        <v>202000381</v>
      </c>
      <c r="C39" s="49" t="s">
        <v>120</v>
      </c>
      <c r="D39" s="50" t="s">
        <v>100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f t="shared" si="0"/>
        <v>5</v>
      </c>
      <c r="K39" s="44" t="s">
        <v>55</v>
      </c>
      <c r="L39" s="44" t="s">
        <v>55</v>
      </c>
      <c r="M39" s="44" t="s">
        <v>55</v>
      </c>
      <c r="N39" s="44" t="s">
        <v>55</v>
      </c>
      <c r="O39" s="44" t="s">
        <v>55</v>
      </c>
      <c r="P39" s="82"/>
      <c r="Q39" s="81"/>
    </row>
    <row r="40" spans="1:17" x14ac:dyDescent="0.3">
      <c r="A40" s="47">
        <v>31</v>
      </c>
      <c r="B40" s="48">
        <v>202000384</v>
      </c>
      <c r="C40" s="52" t="s">
        <v>121</v>
      </c>
      <c r="D40" s="50" t="s">
        <v>100</v>
      </c>
      <c r="E40" s="51">
        <v>1</v>
      </c>
      <c r="F40" s="51">
        <v>1</v>
      </c>
      <c r="G40" s="51">
        <v>0</v>
      </c>
      <c r="H40" s="51">
        <v>1</v>
      </c>
      <c r="I40" s="51">
        <v>1</v>
      </c>
      <c r="J40" s="51">
        <f t="shared" si="0"/>
        <v>4</v>
      </c>
      <c r="K40" s="44" t="s">
        <v>55</v>
      </c>
      <c r="L40" s="44" t="s">
        <v>55</v>
      </c>
      <c r="M40" s="44" t="s">
        <v>55</v>
      </c>
      <c r="N40" s="44" t="s">
        <v>55</v>
      </c>
      <c r="O40" s="44" t="s">
        <v>55</v>
      </c>
      <c r="P40" s="82"/>
      <c r="Q40" s="81"/>
    </row>
    <row r="41" spans="1:17" x14ac:dyDescent="0.3">
      <c r="A41" s="47">
        <v>32</v>
      </c>
      <c r="B41" s="48">
        <v>202000393</v>
      </c>
      <c r="C41" s="58" t="s">
        <v>122</v>
      </c>
      <c r="D41" s="50" t="s">
        <v>100</v>
      </c>
      <c r="E41" s="51">
        <v>1</v>
      </c>
      <c r="F41" s="51">
        <v>1</v>
      </c>
      <c r="G41" s="51">
        <v>0</v>
      </c>
      <c r="H41" s="51">
        <v>0</v>
      </c>
      <c r="I41" s="51">
        <v>1</v>
      </c>
      <c r="J41" s="51">
        <f t="shared" si="0"/>
        <v>3</v>
      </c>
      <c r="K41" s="44" t="s">
        <v>55</v>
      </c>
      <c r="L41" s="44" t="s">
        <v>55</v>
      </c>
      <c r="M41" s="44" t="s">
        <v>55</v>
      </c>
      <c r="N41" s="44" t="s">
        <v>55</v>
      </c>
      <c r="O41" s="44" t="s">
        <v>55</v>
      </c>
      <c r="P41" s="82"/>
      <c r="Q41" s="81"/>
    </row>
    <row r="42" spans="1:17" x14ac:dyDescent="0.3">
      <c r="A42" s="47">
        <v>33</v>
      </c>
      <c r="B42" s="48">
        <v>202000395</v>
      </c>
      <c r="C42" s="49" t="s">
        <v>123</v>
      </c>
      <c r="D42" s="50" t="s">
        <v>100</v>
      </c>
      <c r="E42" s="51">
        <v>1</v>
      </c>
      <c r="F42" s="51">
        <v>1</v>
      </c>
      <c r="G42" s="51">
        <v>0</v>
      </c>
      <c r="H42" s="51">
        <v>1</v>
      </c>
      <c r="I42" s="51">
        <v>1</v>
      </c>
      <c r="J42" s="51">
        <f t="shared" si="0"/>
        <v>4</v>
      </c>
      <c r="K42" s="44" t="s">
        <v>55</v>
      </c>
      <c r="L42" s="44" t="s">
        <v>55</v>
      </c>
      <c r="M42" s="44" t="s">
        <v>55</v>
      </c>
      <c r="N42" s="44" t="s">
        <v>55</v>
      </c>
      <c r="O42" s="44" t="s">
        <v>55</v>
      </c>
      <c r="P42" s="82"/>
      <c r="Q42" s="81"/>
    </row>
    <row r="43" spans="1:17" x14ac:dyDescent="0.3">
      <c r="A43" s="47">
        <v>34</v>
      </c>
      <c r="B43" s="48">
        <v>202000402</v>
      </c>
      <c r="C43" s="49" t="s">
        <v>124</v>
      </c>
      <c r="D43" s="50" t="s">
        <v>100</v>
      </c>
      <c r="E43" s="51">
        <v>1</v>
      </c>
      <c r="F43" s="51">
        <v>0</v>
      </c>
      <c r="G43" s="51">
        <v>0</v>
      </c>
      <c r="H43" s="51">
        <v>1</v>
      </c>
      <c r="I43" s="51">
        <v>1</v>
      </c>
      <c r="J43" s="51">
        <f t="shared" si="0"/>
        <v>3</v>
      </c>
      <c r="K43" s="44" t="s">
        <v>55</v>
      </c>
      <c r="L43" s="44" t="s">
        <v>55</v>
      </c>
      <c r="M43" s="44" t="s">
        <v>55</v>
      </c>
      <c r="N43" s="44" t="s">
        <v>55</v>
      </c>
      <c r="O43" s="44" t="s">
        <v>55</v>
      </c>
      <c r="P43" s="82"/>
      <c r="Q43" s="81"/>
    </row>
    <row r="44" spans="1:17" x14ac:dyDescent="0.3">
      <c r="A44" s="47">
        <v>35</v>
      </c>
      <c r="B44" s="48">
        <v>202000408</v>
      </c>
      <c r="C44" s="49" t="s">
        <v>85</v>
      </c>
      <c r="D44" s="50" t="s">
        <v>100</v>
      </c>
      <c r="E44" s="51">
        <v>0</v>
      </c>
      <c r="F44" s="51">
        <v>0</v>
      </c>
      <c r="G44" s="51">
        <v>1</v>
      </c>
      <c r="H44" s="51">
        <v>0.5</v>
      </c>
      <c r="I44" s="51">
        <v>0</v>
      </c>
      <c r="J44" s="51">
        <f t="shared" si="0"/>
        <v>1.5</v>
      </c>
      <c r="K44" s="44" t="s">
        <v>55</v>
      </c>
      <c r="L44" s="44" t="s">
        <v>55</v>
      </c>
      <c r="M44" s="44" t="s">
        <v>55</v>
      </c>
      <c r="N44" s="44" t="s">
        <v>55</v>
      </c>
      <c r="O44" s="44" t="s">
        <v>55</v>
      </c>
      <c r="P44" s="82"/>
      <c r="Q44" s="81"/>
    </row>
    <row r="45" spans="1:17" x14ac:dyDescent="0.3">
      <c r="A45" s="47">
        <v>36</v>
      </c>
      <c r="B45" s="48">
        <v>202000423</v>
      </c>
      <c r="C45" s="49" t="s">
        <v>125</v>
      </c>
      <c r="D45" s="50" t="s">
        <v>100</v>
      </c>
      <c r="E45" s="51">
        <v>1</v>
      </c>
      <c r="F45" s="51">
        <v>1</v>
      </c>
      <c r="G45" s="51">
        <v>0</v>
      </c>
      <c r="H45" s="51">
        <v>0</v>
      </c>
      <c r="I45" s="51">
        <v>1</v>
      </c>
      <c r="J45" s="51">
        <f t="shared" si="0"/>
        <v>3</v>
      </c>
      <c r="K45" s="44" t="s">
        <v>55</v>
      </c>
      <c r="L45" s="44" t="s">
        <v>55</v>
      </c>
      <c r="M45" s="44" t="s">
        <v>55</v>
      </c>
      <c r="N45" s="44" t="s">
        <v>55</v>
      </c>
      <c r="O45" s="44" t="s">
        <v>55</v>
      </c>
      <c r="P45" s="82"/>
      <c r="Q45" s="81"/>
    </row>
    <row r="46" spans="1:17" x14ac:dyDescent="0.3">
      <c r="A46" s="47">
        <v>37</v>
      </c>
      <c r="B46" s="48">
        <v>202000429</v>
      </c>
      <c r="C46" s="49" t="s">
        <v>126</v>
      </c>
      <c r="D46" s="50" t="s">
        <v>100</v>
      </c>
      <c r="E46" s="51">
        <v>1</v>
      </c>
      <c r="F46" s="51">
        <v>1</v>
      </c>
      <c r="G46" s="51">
        <v>0</v>
      </c>
      <c r="H46" s="51">
        <v>1</v>
      </c>
      <c r="I46" s="51">
        <v>0</v>
      </c>
      <c r="J46" s="51">
        <f t="shared" si="0"/>
        <v>3</v>
      </c>
      <c r="K46" s="44" t="s">
        <v>55</v>
      </c>
      <c r="L46" s="44" t="s">
        <v>55</v>
      </c>
      <c r="M46" s="44" t="s">
        <v>55</v>
      </c>
      <c r="N46" s="44" t="s">
        <v>55</v>
      </c>
      <c r="O46" s="44" t="s">
        <v>55</v>
      </c>
      <c r="P46" s="82"/>
      <c r="Q46" s="81"/>
    </row>
    <row r="47" spans="1:17" x14ac:dyDescent="0.3">
      <c r="A47" s="47">
        <v>38</v>
      </c>
      <c r="B47" s="48">
        <v>202000432</v>
      </c>
      <c r="C47" s="59" t="s">
        <v>127</v>
      </c>
      <c r="D47" s="50" t="s">
        <v>100</v>
      </c>
      <c r="E47" s="51">
        <v>0</v>
      </c>
      <c r="F47" s="51">
        <v>1</v>
      </c>
      <c r="G47" s="51">
        <v>0</v>
      </c>
      <c r="H47" s="51">
        <v>0</v>
      </c>
      <c r="I47" s="51">
        <v>0</v>
      </c>
      <c r="J47" s="51">
        <f t="shared" si="0"/>
        <v>1</v>
      </c>
      <c r="K47" s="44" t="s">
        <v>55</v>
      </c>
      <c r="L47" s="44" t="s">
        <v>55</v>
      </c>
      <c r="M47" s="44" t="s">
        <v>55</v>
      </c>
      <c r="N47" s="44" t="s">
        <v>55</v>
      </c>
      <c r="O47" s="44" t="s">
        <v>55</v>
      </c>
      <c r="P47" s="82"/>
      <c r="Q47" s="81"/>
    </row>
    <row r="48" spans="1:17" x14ac:dyDescent="0.3">
      <c r="A48" s="47">
        <v>39</v>
      </c>
      <c r="B48" s="48">
        <v>202000436</v>
      </c>
      <c r="C48" s="60" t="s">
        <v>128</v>
      </c>
      <c r="D48" s="50" t="s">
        <v>100</v>
      </c>
      <c r="E48" s="51">
        <v>1</v>
      </c>
      <c r="F48" s="51">
        <v>0</v>
      </c>
      <c r="G48" s="51">
        <v>0</v>
      </c>
      <c r="H48" s="51">
        <v>1</v>
      </c>
      <c r="I48" s="51">
        <v>0</v>
      </c>
      <c r="J48" s="51">
        <f t="shared" si="0"/>
        <v>2</v>
      </c>
      <c r="K48" s="44" t="s">
        <v>55</v>
      </c>
      <c r="L48" s="44" t="s">
        <v>55</v>
      </c>
      <c r="M48" s="44" t="s">
        <v>55</v>
      </c>
      <c r="N48" s="44" t="s">
        <v>55</v>
      </c>
      <c r="O48" s="44" t="s">
        <v>55</v>
      </c>
      <c r="P48" s="82"/>
      <c r="Q48" s="81"/>
    </row>
    <row r="49" spans="1:17" x14ac:dyDescent="0.3">
      <c r="A49" s="47">
        <v>40</v>
      </c>
      <c r="B49" s="48">
        <v>202000440</v>
      </c>
      <c r="C49" s="59" t="s">
        <v>79</v>
      </c>
      <c r="D49" s="50" t="s">
        <v>100</v>
      </c>
      <c r="E49" s="51">
        <v>0</v>
      </c>
      <c r="F49" s="51">
        <v>0</v>
      </c>
      <c r="G49" s="51">
        <v>1</v>
      </c>
      <c r="H49" s="51">
        <v>0</v>
      </c>
      <c r="I49" s="51">
        <v>0</v>
      </c>
      <c r="J49" s="51">
        <f t="shared" si="0"/>
        <v>1</v>
      </c>
      <c r="K49" s="44" t="s">
        <v>55</v>
      </c>
      <c r="L49" s="44" t="s">
        <v>55</v>
      </c>
      <c r="M49" s="44" t="s">
        <v>55</v>
      </c>
      <c r="N49" s="44" t="s">
        <v>55</v>
      </c>
      <c r="O49" s="44" t="s">
        <v>55</v>
      </c>
      <c r="P49" s="82"/>
      <c r="Q49" s="81"/>
    </row>
    <row r="50" spans="1:17" x14ac:dyDescent="0.3">
      <c r="A50" s="47">
        <v>41</v>
      </c>
      <c r="B50" s="48">
        <v>202000445</v>
      </c>
      <c r="C50" s="49" t="s">
        <v>73</v>
      </c>
      <c r="D50" s="50" t="s">
        <v>100</v>
      </c>
      <c r="E50" s="51">
        <v>1</v>
      </c>
      <c r="F50" s="51">
        <v>1</v>
      </c>
      <c r="G50" s="51">
        <v>1</v>
      </c>
      <c r="H50" s="51">
        <v>1</v>
      </c>
      <c r="I50" s="51">
        <v>1</v>
      </c>
      <c r="J50" s="51">
        <f t="shared" si="0"/>
        <v>5</v>
      </c>
      <c r="K50" s="44" t="s">
        <v>55</v>
      </c>
      <c r="L50" s="44" t="s">
        <v>55</v>
      </c>
      <c r="M50" s="44" t="s">
        <v>55</v>
      </c>
      <c r="N50" s="44" t="s">
        <v>55</v>
      </c>
      <c r="O50" s="44" t="s">
        <v>55</v>
      </c>
      <c r="P50" s="82"/>
      <c r="Q50" s="81"/>
    </row>
    <row r="51" spans="1:17" x14ac:dyDescent="0.3">
      <c r="A51" s="47">
        <v>42</v>
      </c>
      <c r="B51" s="48">
        <v>202000449</v>
      </c>
      <c r="C51" s="59" t="s">
        <v>129</v>
      </c>
      <c r="D51" s="50" t="s">
        <v>100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f t="shared" si="0"/>
        <v>0</v>
      </c>
      <c r="K51" s="44" t="s">
        <v>55</v>
      </c>
      <c r="L51" s="44" t="s">
        <v>55</v>
      </c>
      <c r="M51" s="44" t="s">
        <v>55</v>
      </c>
      <c r="N51" s="44" t="s">
        <v>55</v>
      </c>
      <c r="O51" s="44" t="s">
        <v>55</v>
      </c>
      <c r="P51" s="82"/>
      <c r="Q51" s="81"/>
    </row>
    <row r="52" spans="1:17" x14ac:dyDescent="0.3">
      <c r="A52" s="47">
        <v>43</v>
      </c>
      <c r="B52" s="48">
        <v>202000452</v>
      </c>
      <c r="C52" s="52" t="s">
        <v>130</v>
      </c>
      <c r="D52" s="50" t="s">
        <v>100</v>
      </c>
      <c r="E52" s="48">
        <v>1</v>
      </c>
      <c r="F52" s="48">
        <v>1</v>
      </c>
      <c r="G52" s="48">
        <v>0</v>
      </c>
      <c r="H52" s="48">
        <v>0</v>
      </c>
      <c r="I52" s="48">
        <v>1</v>
      </c>
      <c r="J52" s="51">
        <f t="shared" si="0"/>
        <v>3</v>
      </c>
      <c r="K52" s="44" t="s">
        <v>55</v>
      </c>
      <c r="L52" s="44" t="s">
        <v>55</v>
      </c>
      <c r="M52" s="44" t="s">
        <v>55</v>
      </c>
      <c r="N52" s="44" t="s">
        <v>55</v>
      </c>
      <c r="O52" s="44" t="s">
        <v>55</v>
      </c>
      <c r="P52" s="82"/>
      <c r="Q52" s="81"/>
    </row>
    <row r="53" spans="1:17" x14ac:dyDescent="0.3">
      <c r="A53" s="47">
        <v>44</v>
      </c>
      <c r="B53" s="48">
        <v>202000459</v>
      </c>
      <c r="C53" s="59" t="s">
        <v>76</v>
      </c>
      <c r="D53" s="50" t="s">
        <v>100</v>
      </c>
      <c r="E53" s="51">
        <v>1</v>
      </c>
      <c r="F53" s="51">
        <v>0</v>
      </c>
      <c r="G53" s="51">
        <v>0</v>
      </c>
      <c r="H53" s="51">
        <v>0</v>
      </c>
      <c r="I53" s="51">
        <v>0</v>
      </c>
      <c r="J53" s="51">
        <f t="shared" si="0"/>
        <v>1</v>
      </c>
      <c r="K53" s="44" t="s">
        <v>55</v>
      </c>
      <c r="L53" s="44" t="s">
        <v>55</v>
      </c>
      <c r="M53" s="44" t="s">
        <v>55</v>
      </c>
      <c r="N53" s="44" t="s">
        <v>55</v>
      </c>
      <c r="O53" s="44" t="s">
        <v>55</v>
      </c>
      <c r="P53" s="82"/>
      <c r="Q53" s="81"/>
    </row>
    <row r="54" spans="1:17" x14ac:dyDescent="0.3">
      <c r="A54" s="47">
        <v>45</v>
      </c>
      <c r="B54" s="48">
        <v>202000463</v>
      </c>
      <c r="C54" s="49" t="s">
        <v>131</v>
      </c>
      <c r="D54" s="50" t="s">
        <v>100</v>
      </c>
      <c r="E54" s="51">
        <v>1</v>
      </c>
      <c r="F54" s="51">
        <v>1</v>
      </c>
      <c r="G54" s="51">
        <v>0</v>
      </c>
      <c r="H54" s="51">
        <v>1</v>
      </c>
      <c r="I54" s="51">
        <v>0</v>
      </c>
      <c r="J54" s="51">
        <f t="shared" si="0"/>
        <v>3</v>
      </c>
      <c r="K54" s="44" t="s">
        <v>55</v>
      </c>
      <c r="L54" s="44" t="s">
        <v>55</v>
      </c>
      <c r="M54" s="44" t="s">
        <v>55</v>
      </c>
      <c r="N54" s="44" t="s">
        <v>55</v>
      </c>
      <c r="O54" s="44" t="s">
        <v>55</v>
      </c>
      <c r="P54" s="82"/>
      <c r="Q54" s="81"/>
    </row>
    <row r="55" spans="1:17" x14ac:dyDescent="0.3">
      <c r="A55" s="47">
        <v>46</v>
      </c>
      <c r="B55" s="48">
        <v>202000475</v>
      </c>
      <c r="C55" s="59" t="s">
        <v>132</v>
      </c>
      <c r="D55" s="50" t="s">
        <v>100</v>
      </c>
      <c r="E55" s="51">
        <v>0</v>
      </c>
      <c r="F55" s="51">
        <v>0</v>
      </c>
      <c r="G55" s="51">
        <v>1</v>
      </c>
      <c r="H55" s="51">
        <v>0</v>
      </c>
      <c r="I55" s="51">
        <v>0</v>
      </c>
      <c r="J55" s="51">
        <f t="shared" si="0"/>
        <v>1</v>
      </c>
      <c r="K55" s="44" t="s">
        <v>55</v>
      </c>
      <c r="L55" s="44" t="s">
        <v>55</v>
      </c>
      <c r="M55" s="44" t="s">
        <v>55</v>
      </c>
      <c r="N55" s="44" t="s">
        <v>55</v>
      </c>
      <c r="O55" s="44" t="s">
        <v>55</v>
      </c>
      <c r="P55" s="82"/>
      <c r="Q55" s="81"/>
    </row>
    <row r="56" spans="1:17" x14ac:dyDescent="0.3">
      <c r="A56" s="47">
        <v>47</v>
      </c>
      <c r="B56" s="48">
        <v>202000481</v>
      </c>
      <c r="C56" s="59" t="s">
        <v>133</v>
      </c>
      <c r="D56" s="50" t="s">
        <v>100</v>
      </c>
      <c r="E56" s="51">
        <v>0</v>
      </c>
      <c r="F56" s="51">
        <v>1</v>
      </c>
      <c r="G56" s="51">
        <v>0</v>
      </c>
      <c r="H56" s="51">
        <v>0</v>
      </c>
      <c r="I56" s="51">
        <v>1</v>
      </c>
      <c r="J56" s="51">
        <f t="shared" si="0"/>
        <v>2</v>
      </c>
      <c r="K56" s="44" t="s">
        <v>55</v>
      </c>
      <c r="L56" s="44" t="s">
        <v>55</v>
      </c>
      <c r="M56" s="44" t="s">
        <v>55</v>
      </c>
      <c r="N56" s="44" t="s">
        <v>55</v>
      </c>
      <c r="O56" s="44" t="s">
        <v>55</v>
      </c>
      <c r="P56" s="82"/>
      <c r="Q56" s="81"/>
    </row>
    <row r="57" spans="1:17" x14ac:dyDescent="0.3">
      <c r="A57" s="47">
        <v>48</v>
      </c>
      <c r="B57" s="48">
        <v>202000486</v>
      </c>
      <c r="C57" s="49" t="s">
        <v>134</v>
      </c>
      <c r="D57" s="50" t="s">
        <v>100</v>
      </c>
      <c r="E57" s="51">
        <v>0</v>
      </c>
      <c r="F57" s="51">
        <v>1</v>
      </c>
      <c r="G57" s="51">
        <v>0</v>
      </c>
      <c r="H57" s="51">
        <v>0</v>
      </c>
      <c r="I57" s="51">
        <v>0</v>
      </c>
      <c r="J57" s="51">
        <f t="shared" si="0"/>
        <v>1</v>
      </c>
      <c r="K57" s="44" t="s">
        <v>55</v>
      </c>
      <c r="L57" s="44" t="s">
        <v>55</v>
      </c>
      <c r="M57" s="44" t="s">
        <v>55</v>
      </c>
      <c r="N57" s="44" t="s">
        <v>55</v>
      </c>
      <c r="O57" s="44" t="s">
        <v>55</v>
      </c>
      <c r="P57" s="82"/>
      <c r="Q57" s="81"/>
    </row>
    <row r="58" spans="1:17" x14ac:dyDescent="0.3">
      <c r="A58" s="47">
        <v>49</v>
      </c>
      <c r="B58" s="48">
        <v>202000493</v>
      </c>
      <c r="C58" s="52" t="s">
        <v>135</v>
      </c>
      <c r="D58" s="50" t="s">
        <v>100</v>
      </c>
      <c r="E58" s="51">
        <v>0</v>
      </c>
      <c r="F58" s="51">
        <v>0</v>
      </c>
      <c r="G58" s="51">
        <v>0</v>
      </c>
      <c r="H58" s="51">
        <v>1</v>
      </c>
      <c r="I58" s="51">
        <v>1</v>
      </c>
      <c r="J58" s="51">
        <f t="shared" si="0"/>
        <v>2</v>
      </c>
      <c r="K58" s="44" t="s">
        <v>55</v>
      </c>
      <c r="L58" s="44" t="s">
        <v>55</v>
      </c>
      <c r="M58" s="44" t="s">
        <v>55</v>
      </c>
      <c r="N58" s="44" t="s">
        <v>55</v>
      </c>
      <c r="O58" s="44" t="s">
        <v>55</v>
      </c>
      <c r="P58" s="82"/>
      <c r="Q58" s="81"/>
    </row>
    <row r="59" spans="1:17" x14ac:dyDescent="0.3">
      <c r="A59" s="47">
        <v>50</v>
      </c>
      <c r="B59" s="48">
        <v>202000497</v>
      </c>
      <c r="C59" s="60" t="s">
        <v>136</v>
      </c>
      <c r="D59" s="50" t="s">
        <v>100</v>
      </c>
      <c r="E59" s="51">
        <v>1</v>
      </c>
      <c r="F59" s="51">
        <v>0</v>
      </c>
      <c r="G59" s="51">
        <v>1</v>
      </c>
      <c r="H59" s="51">
        <v>1</v>
      </c>
      <c r="I59" s="51">
        <v>0</v>
      </c>
      <c r="J59" s="51">
        <f t="shared" si="0"/>
        <v>3</v>
      </c>
      <c r="K59" s="44" t="s">
        <v>55</v>
      </c>
      <c r="L59" s="44" t="s">
        <v>55</v>
      </c>
      <c r="M59" s="44" t="s">
        <v>55</v>
      </c>
      <c r="N59" s="44" t="s">
        <v>55</v>
      </c>
      <c r="O59" s="44" t="s">
        <v>55</v>
      </c>
      <c r="P59" s="82"/>
      <c r="Q59" s="81"/>
    </row>
    <row r="60" spans="1:17" x14ac:dyDescent="0.3">
      <c r="A60" s="47">
        <v>51</v>
      </c>
      <c r="B60" s="48">
        <v>202000503</v>
      </c>
      <c r="C60" s="60" t="s">
        <v>80</v>
      </c>
      <c r="D60" s="50" t="s">
        <v>100</v>
      </c>
      <c r="E60" s="51">
        <v>1</v>
      </c>
      <c r="F60" s="51">
        <v>0</v>
      </c>
      <c r="G60" s="51">
        <v>0</v>
      </c>
      <c r="H60" s="51">
        <v>0</v>
      </c>
      <c r="I60" s="51">
        <v>0</v>
      </c>
      <c r="J60" s="51">
        <f t="shared" si="0"/>
        <v>1</v>
      </c>
      <c r="K60" s="44" t="s">
        <v>55</v>
      </c>
      <c r="L60" s="44" t="s">
        <v>55</v>
      </c>
      <c r="M60" s="44" t="s">
        <v>55</v>
      </c>
      <c r="N60" s="44" t="s">
        <v>55</v>
      </c>
      <c r="O60" s="44" t="s">
        <v>55</v>
      </c>
      <c r="P60" s="82"/>
      <c r="Q60" s="81"/>
    </row>
    <row r="61" spans="1:17" x14ac:dyDescent="0.3">
      <c r="A61" s="47">
        <v>52</v>
      </c>
      <c r="B61" s="48">
        <v>202000506</v>
      </c>
      <c r="C61" s="52" t="s">
        <v>137</v>
      </c>
      <c r="D61" s="50" t="s">
        <v>100</v>
      </c>
      <c r="E61" s="51">
        <v>1</v>
      </c>
      <c r="F61" s="51">
        <v>1</v>
      </c>
      <c r="G61" s="51">
        <v>1</v>
      </c>
      <c r="H61" s="51">
        <v>1</v>
      </c>
      <c r="I61" s="51">
        <v>1</v>
      </c>
      <c r="J61" s="51">
        <f t="shared" si="0"/>
        <v>5</v>
      </c>
      <c r="K61" s="44" t="s">
        <v>55</v>
      </c>
      <c r="L61" s="44" t="s">
        <v>55</v>
      </c>
      <c r="M61" s="44" t="s">
        <v>55</v>
      </c>
      <c r="N61" s="44" t="s">
        <v>55</v>
      </c>
      <c r="O61" s="44" t="s">
        <v>55</v>
      </c>
      <c r="P61" s="82"/>
      <c r="Q61" s="81"/>
    </row>
    <row r="62" spans="1:17" x14ac:dyDescent="0.3">
      <c r="A62" s="47">
        <v>53</v>
      </c>
      <c r="B62" s="48">
        <v>202000511</v>
      </c>
      <c r="C62" s="59" t="s">
        <v>138</v>
      </c>
      <c r="D62" s="50" t="s">
        <v>100</v>
      </c>
      <c r="E62" s="51">
        <v>0</v>
      </c>
      <c r="F62" s="51">
        <v>1</v>
      </c>
      <c r="G62" s="51">
        <v>0</v>
      </c>
      <c r="H62" s="51">
        <v>0</v>
      </c>
      <c r="I62" s="51">
        <v>1</v>
      </c>
      <c r="J62" s="51">
        <f t="shared" si="0"/>
        <v>2</v>
      </c>
      <c r="K62" s="44" t="s">
        <v>55</v>
      </c>
      <c r="L62" s="44" t="s">
        <v>55</v>
      </c>
      <c r="M62" s="44" t="s">
        <v>55</v>
      </c>
      <c r="N62" s="44" t="s">
        <v>55</v>
      </c>
      <c r="O62" s="44" t="s">
        <v>55</v>
      </c>
      <c r="P62" s="82"/>
      <c r="Q62" s="81"/>
    </row>
    <row r="63" spans="1:17" x14ac:dyDescent="0.3">
      <c r="A63" s="47">
        <v>54</v>
      </c>
      <c r="B63" s="48">
        <v>202000514</v>
      </c>
      <c r="C63" s="49" t="s">
        <v>139</v>
      </c>
      <c r="D63" s="50" t="s">
        <v>100</v>
      </c>
      <c r="E63" s="51">
        <v>1</v>
      </c>
      <c r="F63" s="51">
        <v>1</v>
      </c>
      <c r="G63" s="51">
        <v>0</v>
      </c>
      <c r="H63" s="51">
        <v>0</v>
      </c>
      <c r="I63" s="51">
        <v>1</v>
      </c>
      <c r="J63" s="51">
        <f t="shared" si="0"/>
        <v>3</v>
      </c>
      <c r="K63" s="44" t="s">
        <v>55</v>
      </c>
      <c r="L63" s="44" t="s">
        <v>55</v>
      </c>
      <c r="M63" s="44" t="s">
        <v>55</v>
      </c>
      <c r="N63" s="44" t="s">
        <v>55</v>
      </c>
      <c r="O63" s="44" t="s">
        <v>55</v>
      </c>
      <c r="P63" s="82"/>
      <c r="Q63" s="81"/>
    </row>
    <row r="64" spans="1:17" x14ac:dyDescent="0.3">
      <c r="A64" s="47">
        <v>55</v>
      </c>
      <c r="B64" s="61">
        <v>202000517</v>
      </c>
      <c r="C64" s="65" t="s">
        <v>140</v>
      </c>
      <c r="D64" s="63" t="s">
        <v>100</v>
      </c>
      <c r="E64" s="64" t="s">
        <v>54</v>
      </c>
      <c r="F64" s="64" t="s">
        <v>54</v>
      </c>
      <c r="G64" s="64" t="s">
        <v>54</v>
      </c>
      <c r="H64" s="64" t="s">
        <v>54</v>
      </c>
      <c r="I64" s="64" t="s">
        <v>54</v>
      </c>
      <c r="J64" s="64" t="s">
        <v>54</v>
      </c>
      <c r="K64" s="44" t="s">
        <v>55</v>
      </c>
      <c r="L64" s="44" t="s">
        <v>55</v>
      </c>
      <c r="M64" s="44" t="s">
        <v>55</v>
      </c>
      <c r="N64" s="44" t="s">
        <v>55</v>
      </c>
      <c r="O64" s="44" t="s">
        <v>55</v>
      </c>
      <c r="P64" s="82"/>
      <c r="Q64" s="81"/>
    </row>
    <row r="65" spans="1:17" x14ac:dyDescent="0.3">
      <c r="A65" s="47">
        <v>56</v>
      </c>
      <c r="B65" s="48">
        <v>202000524</v>
      </c>
      <c r="C65" s="52" t="s">
        <v>89</v>
      </c>
      <c r="D65" s="50" t="s">
        <v>100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f t="shared" si="0"/>
        <v>0</v>
      </c>
      <c r="K65" s="44" t="s">
        <v>55</v>
      </c>
      <c r="L65" s="44" t="s">
        <v>55</v>
      </c>
      <c r="M65" s="44" t="s">
        <v>55</v>
      </c>
      <c r="N65" s="44" t="s">
        <v>55</v>
      </c>
      <c r="O65" s="44" t="s">
        <v>55</v>
      </c>
      <c r="P65" s="82"/>
      <c r="Q65" s="81"/>
    </row>
    <row r="66" spans="1:17" x14ac:dyDescent="0.3">
      <c r="A66" s="47">
        <v>57</v>
      </c>
      <c r="B66" s="48">
        <v>202000529</v>
      </c>
      <c r="C66" s="49" t="s">
        <v>141</v>
      </c>
      <c r="D66" s="50" t="s">
        <v>100</v>
      </c>
      <c r="E66" s="51">
        <v>1</v>
      </c>
      <c r="F66" s="51">
        <v>0</v>
      </c>
      <c r="G66" s="51">
        <v>1</v>
      </c>
      <c r="H66" s="51">
        <v>0</v>
      </c>
      <c r="I66" s="51">
        <v>1</v>
      </c>
      <c r="J66" s="51">
        <f t="shared" si="0"/>
        <v>3</v>
      </c>
      <c r="K66" s="44" t="s">
        <v>55</v>
      </c>
      <c r="L66" s="44" t="s">
        <v>55</v>
      </c>
      <c r="M66" s="44" t="s">
        <v>55</v>
      </c>
      <c r="N66" s="44" t="s">
        <v>55</v>
      </c>
      <c r="O66" s="44" t="s">
        <v>55</v>
      </c>
      <c r="P66" s="82"/>
      <c r="Q66" s="81"/>
    </row>
    <row r="67" spans="1:17" x14ac:dyDescent="0.3">
      <c r="A67" s="47">
        <v>58</v>
      </c>
      <c r="B67" s="48">
        <v>202000532</v>
      </c>
      <c r="C67" s="49" t="s">
        <v>142</v>
      </c>
      <c r="D67" s="50" t="s">
        <v>100</v>
      </c>
      <c r="E67" s="51">
        <v>1</v>
      </c>
      <c r="F67" s="51">
        <v>0</v>
      </c>
      <c r="G67" s="51">
        <v>0</v>
      </c>
      <c r="H67" s="51">
        <v>0</v>
      </c>
      <c r="I67" s="51">
        <v>0</v>
      </c>
      <c r="J67" s="51">
        <f t="shared" si="0"/>
        <v>1</v>
      </c>
      <c r="K67" s="44" t="s">
        <v>55</v>
      </c>
      <c r="L67" s="44" t="s">
        <v>55</v>
      </c>
      <c r="M67" s="44" t="s">
        <v>55</v>
      </c>
      <c r="N67" s="44" t="s">
        <v>55</v>
      </c>
      <c r="O67" s="44" t="s">
        <v>55</v>
      </c>
      <c r="P67" s="82"/>
      <c r="Q67" s="81"/>
    </row>
    <row r="68" spans="1:17" x14ac:dyDescent="0.3">
      <c r="A68" s="47">
        <v>59</v>
      </c>
      <c r="B68" s="48">
        <v>202000536</v>
      </c>
      <c r="C68" s="52" t="s">
        <v>88</v>
      </c>
      <c r="D68" s="50" t="s">
        <v>100</v>
      </c>
      <c r="E68" s="51">
        <v>1</v>
      </c>
      <c r="F68" s="51">
        <v>0</v>
      </c>
      <c r="G68" s="51">
        <v>0</v>
      </c>
      <c r="H68" s="51">
        <v>0</v>
      </c>
      <c r="I68" s="51">
        <v>1</v>
      </c>
      <c r="J68" s="51">
        <f t="shared" si="0"/>
        <v>2</v>
      </c>
      <c r="K68" s="44" t="s">
        <v>55</v>
      </c>
      <c r="L68" s="44" t="s">
        <v>55</v>
      </c>
      <c r="M68" s="44" t="s">
        <v>55</v>
      </c>
      <c r="N68" s="44" t="s">
        <v>55</v>
      </c>
      <c r="O68" s="44" t="s">
        <v>55</v>
      </c>
      <c r="P68" s="82" t="s">
        <v>55</v>
      </c>
      <c r="Q68" s="81"/>
    </row>
    <row r="69" spans="1:17" x14ac:dyDescent="0.3">
      <c r="A69" s="47">
        <v>60</v>
      </c>
      <c r="B69" s="48">
        <v>202000541</v>
      </c>
      <c r="C69" s="49" t="s">
        <v>143</v>
      </c>
      <c r="D69" s="50" t="s">
        <v>100</v>
      </c>
      <c r="E69" s="51">
        <v>1</v>
      </c>
      <c r="F69" s="51">
        <v>1</v>
      </c>
      <c r="G69" s="51">
        <v>0</v>
      </c>
      <c r="H69" s="51">
        <v>0</v>
      </c>
      <c r="I69" s="51">
        <v>1</v>
      </c>
      <c r="J69" s="51">
        <f t="shared" si="0"/>
        <v>3</v>
      </c>
      <c r="K69" s="44" t="s">
        <v>55</v>
      </c>
      <c r="L69" s="44" t="s">
        <v>55</v>
      </c>
      <c r="M69" s="44" t="s">
        <v>55</v>
      </c>
      <c r="N69" s="44" t="s">
        <v>55</v>
      </c>
      <c r="O69" s="44" t="s">
        <v>55</v>
      </c>
      <c r="P69" s="82"/>
      <c r="Q69" s="81"/>
    </row>
    <row r="70" spans="1:17" x14ac:dyDescent="0.3">
      <c r="A70" s="47">
        <v>61</v>
      </c>
      <c r="B70" s="48">
        <v>202000547</v>
      </c>
      <c r="C70" s="49" t="s">
        <v>144</v>
      </c>
      <c r="D70" s="50" t="s">
        <v>100</v>
      </c>
      <c r="E70" s="51">
        <v>1</v>
      </c>
      <c r="F70" s="51">
        <v>1</v>
      </c>
      <c r="G70" s="51">
        <v>0</v>
      </c>
      <c r="H70" s="51">
        <v>0.5</v>
      </c>
      <c r="I70" s="51">
        <v>1</v>
      </c>
      <c r="J70" s="51">
        <f t="shared" si="0"/>
        <v>3.5</v>
      </c>
      <c r="K70" s="44" t="s">
        <v>55</v>
      </c>
      <c r="L70" s="44" t="s">
        <v>55</v>
      </c>
      <c r="M70" s="44" t="s">
        <v>55</v>
      </c>
      <c r="N70" s="44" t="s">
        <v>55</v>
      </c>
      <c r="O70" s="44" t="s">
        <v>55</v>
      </c>
      <c r="P70" s="82"/>
      <c r="Q70" s="81"/>
    </row>
    <row r="71" spans="1:17" x14ac:dyDescent="0.3">
      <c r="A71" s="47">
        <v>62</v>
      </c>
      <c r="B71" s="48">
        <v>202000553</v>
      </c>
      <c r="C71" s="49" t="s">
        <v>145</v>
      </c>
      <c r="D71" s="50" t="s">
        <v>100</v>
      </c>
      <c r="E71" s="51">
        <v>0</v>
      </c>
      <c r="F71" s="51">
        <v>1</v>
      </c>
      <c r="G71" s="51">
        <v>0</v>
      </c>
      <c r="H71" s="51">
        <v>0</v>
      </c>
      <c r="I71" s="51">
        <v>0</v>
      </c>
      <c r="J71" s="51">
        <f t="shared" si="0"/>
        <v>1</v>
      </c>
      <c r="K71" s="44" t="s">
        <v>55</v>
      </c>
      <c r="L71" s="44" t="s">
        <v>55</v>
      </c>
      <c r="M71" s="44" t="s">
        <v>55</v>
      </c>
      <c r="N71" s="44" t="s">
        <v>55</v>
      </c>
      <c r="O71" s="44" t="s">
        <v>55</v>
      </c>
      <c r="P71" s="82"/>
      <c r="Q71" s="81"/>
    </row>
    <row r="72" spans="1:17" x14ac:dyDescent="0.3">
      <c r="A72" s="47">
        <v>63</v>
      </c>
      <c r="B72" s="48">
        <v>202000557</v>
      </c>
      <c r="C72" s="49" t="s">
        <v>146</v>
      </c>
      <c r="D72" s="50" t="s">
        <v>100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f t="shared" si="0"/>
        <v>0</v>
      </c>
      <c r="K72" s="44" t="s">
        <v>55</v>
      </c>
      <c r="L72" s="44" t="s">
        <v>55</v>
      </c>
      <c r="M72" s="44" t="s">
        <v>55</v>
      </c>
      <c r="N72" s="44" t="s">
        <v>55</v>
      </c>
      <c r="O72" s="44" t="s">
        <v>55</v>
      </c>
      <c r="P72" s="82"/>
      <c r="Q72" s="81"/>
    </row>
  </sheetData>
  <mergeCells count="9">
    <mergeCell ref="K5:O5"/>
    <mergeCell ref="J6:J8"/>
    <mergeCell ref="A2:J2"/>
    <mergeCell ref="A3:J3"/>
    <mergeCell ref="A1:J1"/>
    <mergeCell ref="A4:J4"/>
    <mergeCell ref="A5:A8"/>
    <mergeCell ref="B5:B8"/>
    <mergeCell ref="C5:C8"/>
  </mergeCells>
  <pageMargins left="0.25" right="0.25" top="0.75" bottom="0.75" header="0.3" footer="0.3"/>
  <pageSetup paperSize="9" scale="85" orientation="landscape" r:id="rId1"/>
  <rowBreaks count="1" manualBreakCount="1">
    <brk id="33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2"/>
  <sheetViews>
    <sheetView view="pageBreakPreview" zoomScale="60" zoomScaleNormal="100" workbookViewId="0">
      <selection activeCell="L6" sqref="L6:P72"/>
    </sheetView>
  </sheetViews>
  <sheetFormatPr defaultRowHeight="14.4" x14ac:dyDescent="0.3"/>
  <cols>
    <col min="1" max="1" width="9.109375" style="66"/>
    <col min="3" max="3" width="28.33203125" customWidth="1"/>
    <col min="5" max="11" width="9.109375" style="69"/>
    <col min="12" max="12" width="15.88671875" bestFit="1" customWidth="1"/>
    <col min="13" max="13" width="10.88671875" bestFit="1" customWidth="1"/>
  </cols>
  <sheetData>
    <row r="1" spans="1:18" x14ac:dyDescent="0.3">
      <c r="A1" s="95" t="s">
        <v>56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8" x14ac:dyDescent="0.3">
      <c r="A2" s="95" t="s">
        <v>57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8" x14ac:dyDescent="0.3">
      <c r="A3" s="95" t="s">
        <v>149</v>
      </c>
      <c r="B3" s="95"/>
      <c r="C3" s="95"/>
      <c r="D3" s="95"/>
      <c r="E3" s="95"/>
      <c r="F3" s="95"/>
      <c r="G3" s="95"/>
      <c r="H3" s="95"/>
      <c r="I3" s="95"/>
      <c r="J3" s="95"/>
      <c r="K3" s="95"/>
    </row>
    <row r="4" spans="1:18" x14ac:dyDescent="0.3">
      <c r="A4" s="96" t="s">
        <v>97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8" x14ac:dyDescent="0.3">
      <c r="A5" s="97" t="s">
        <v>58</v>
      </c>
      <c r="B5" s="97" t="s">
        <v>59</v>
      </c>
      <c r="C5" s="97" t="s">
        <v>60</v>
      </c>
      <c r="D5" s="44" t="s">
        <v>61</v>
      </c>
      <c r="E5" s="44" t="s">
        <v>62</v>
      </c>
      <c r="F5" s="44" t="s">
        <v>63</v>
      </c>
      <c r="G5" s="44" t="s">
        <v>64</v>
      </c>
      <c r="H5" s="44" t="s">
        <v>65</v>
      </c>
      <c r="I5" s="44" t="s">
        <v>66</v>
      </c>
      <c r="J5" s="44" t="s">
        <v>91</v>
      </c>
      <c r="K5" s="44" t="s">
        <v>67</v>
      </c>
      <c r="L5" s="98" t="s">
        <v>68</v>
      </c>
      <c r="M5" s="99"/>
      <c r="N5" s="99"/>
      <c r="O5" s="99"/>
      <c r="P5" s="100"/>
      <c r="Q5" s="44"/>
      <c r="R5" s="44"/>
    </row>
    <row r="6" spans="1:18" x14ac:dyDescent="0.3">
      <c r="A6" s="97"/>
      <c r="B6" s="97"/>
      <c r="C6" s="97"/>
      <c r="D6" s="44" t="s">
        <v>69</v>
      </c>
      <c r="E6" s="44">
        <v>10</v>
      </c>
      <c r="F6" s="44">
        <v>8</v>
      </c>
      <c r="G6" s="44">
        <v>7</v>
      </c>
      <c r="H6" s="44">
        <v>10</v>
      </c>
      <c r="I6" s="44">
        <v>8</v>
      </c>
      <c r="J6" s="44">
        <v>7</v>
      </c>
      <c r="K6" s="97">
        <f>SUM(E6:J6)</f>
        <v>50</v>
      </c>
      <c r="L6" s="44" t="s">
        <v>55</v>
      </c>
      <c r="M6" s="44" t="s">
        <v>55</v>
      </c>
      <c r="N6" s="44" t="s">
        <v>55</v>
      </c>
      <c r="O6" s="44" t="s">
        <v>55</v>
      </c>
      <c r="P6" s="44" t="s">
        <v>55</v>
      </c>
      <c r="Q6" s="44" t="s">
        <v>150</v>
      </c>
      <c r="R6" s="44"/>
    </row>
    <row r="7" spans="1:18" x14ac:dyDescent="0.3">
      <c r="A7" s="97"/>
      <c r="B7" s="97"/>
      <c r="C7" s="97"/>
      <c r="D7" s="44" t="s">
        <v>49</v>
      </c>
      <c r="E7" s="44">
        <v>4</v>
      </c>
      <c r="F7" s="44">
        <v>4</v>
      </c>
      <c r="G7" s="44">
        <v>4</v>
      </c>
      <c r="H7" s="44">
        <v>4</v>
      </c>
      <c r="I7" s="44">
        <v>4</v>
      </c>
      <c r="J7" s="44">
        <v>4</v>
      </c>
      <c r="K7" s="97"/>
      <c r="L7" s="44">
        <v>1</v>
      </c>
      <c r="M7" s="44">
        <v>2</v>
      </c>
      <c r="N7" s="44">
        <v>3</v>
      </c>
      <c r="O7" s="44">
        <v>4</v>
      </c>
      <c r="P7" s="44">
        <v>5</v>
      </c>
      <c r="Q7" s="44" t="s">
        <v>152</v>
      </c>
      <c r="R7" s="44" t="s">
        <v>161</v>
      </c>
    </row>
    <row r="8" spans="1:18" x14ac:dyDescent="0.3">
      <c r="A8" s="97"/>
      <c r="B8" s="97"/>
      <c r="C8" s="97"/>
      <c r="D8" s="44" t="s">
        <v>70</v>
      </c>
      <c r="E8" s="44" t="s">
        <v>156</v>
      </c>
      <c r="F8" s="44" t="s">
        <v>72</v>
      </c>
      <c r="G8" s="44" t="s">
        <v>156</v>
      </c>
      <c r="H8" s="44" t="s">
        <v>72</v>
      </c>
      <c r="I8" s="44" t="s">
        <v>156</v>
      </c>
      <c r="J8" s="44" t="s">
        <v>156</v>
      </c>
      <c r="K8" s="97"/>
      <c r="L8" s="44" t="s">
        <v>55</v>
      </c>
      <c r="M8" s="44" t="s">
        <v>55</v>
      </c>
      <c r="N8" s="44" t="s">
        <v>55</v>
      </c>
      <c r="O8" s="44" t="s">
        <v>55</v>
      </c>
      <c r="P8" s="44" t="s">
        <v>55</v>
      </c>
      <c r="Q8" s="44" t="s">
        <v>151</v>
      </c>
      <c r="R8" s="44">
        <v>1</v>
      </c>
    </row>
    <row r="9" spans="1:18" x14ac:dyDescent="0.3">
      <c r="A9" s="47">
        <v>1</v>
      </c>
      <c r="B9" s="48">
        <v>202000027</v>
      </c>
      <c r="C9" s="49" t="s">
        <v>99</v>
      </c>
      <c r="D9" s="50" t="s">
        <v>100</v>
      </c>
      <c r="E9" s="67">
        <v>2</v>
      </c>
      <c r="F9" s="67">
        <v>6</v>
      </c>
      <c r="G9" s="67">
        <v>3</v>
      </c>
      <c r="H9" s="67">
        <v>0</v>
      </c>
      <c r="I9" s="67">
        <v>1</v>
      </c>
      <c r="J9" s="67">
        <v>1</v>
      </c>
      <c r="K9" s="67">
        <f>SUM(E9:J9)</f>
        <v>13</v>
      </c>
      <c r="L9" s="44" t="s">
        <v>55</v>
      </c>
      <c r="M9" s="44" t="s">
        <v>55</v>
      </c>
      <c r="N9" s="44" t="s">
        <v>55</v>
      </c>
      <c r="O9" s="44" t="s">
        <v>55</v>
      </c>
      <c r="P9" s="44" t="s">
        <v>55</v>
      </c>
      <c r="Q9" s="82"/>
      <c r="R9" s="81"/>
    </row>
    <row r="10" spans="1:18" x14ac:dyDescent="0.3">
      <c r="A10" s="47">
        <v>2</v>
      </c>
      <c r="B10" s="48">
        <v>202000036</v>
      </c>
      <c r="C10" s="49" t="s">
        <v>83</v>
      </c>
      <c r="D10" s="50" t="s">
        <v>100</v>
      </c>
      <c r="E10" s="63" t="s">
        <v>54</v>
      </c>
      <c r="F10" s="63" t="s">
        <v>54</v>
      </c>
      <c r="G10" s="63" t="s">
        <v>54</v>
      </c>
      <c r="H10" s="63" t="s">
        <v>54</v>
      </c>
      <c r="I10" s="63" t="s">
        <v>54</v>
      </c>
      <c r="J10" s="63" t="s">
        <v>54</v>
      </c>
      <c r="K10" s="63" t="s">
        <v>54</v>
      </c>
      <c r="L10" s="44" t="s">
        <v>55</v>
      </c>
      <c r="M10" s="44" t="s">
        <v>55</v>
      </c>
      <c r="N10" s="44" t="s">
        <v>55</v>
      </c>
      <c r="O10" s="44" t="s">
        <v>55</v>
      </c>
      <c r="P10" s="44" t="s">
        <v>55</v>
      </c>
      <c r="Q10" s="82"/>
      <c r="R10" s="81"/>
    </row>
    <row r="11" spans="1:18" x14ac:dyDescent="0.3">
      <c r="A11" s="47">
        <v>3</v>
      </c>
      <c r="B11" s="48">
        <v>202000073</v>
      </c>
      <c r="C11" s="52" t="s">
        <v>101</v>
      </c>
      <c r="D11" s="50" t="s">
        <v>100</v>
      </c>
      <c r="E11" s="67">
        <v>4</v>
      </c>
      <c r="F11" s="67">
        <v>8</v>
      </c>
      <c r="G11" s="67">
        <v>5</v>
      </c>
      <c r="H11" s="67">
        <v>5</v>
      </c>
      <c r="I11" s="67">
        <v>0</v>
      </c>
      <c r="J11" s="67">
        <v>4</v>
      </c>
      <c r="K11" s="67">
        <f t="shared" ref="K11:K72" si="0">SUM(E11:J11)</f>
        <v>26</v>
      </c>
      <c r="L11" s="44" t="s">
        <v>55</v>
      </c>
      <c r="M11" s="44" t="s">
        <v>55</v>
      </c>
      <c r="N11" s="44" t="s">
        <v>55</v>
      </c>
      <c r="O11" s="44" t="s">
        <v>55</v>
      </c>
      <c r="P11" s="44" t="s">
        <v>55</v>
      </c>
      <c r="Q11" s="82"/>
      <c r="R11" s="81"/>
    </row>
    <row r="12" spans="1:18" x14ac:dyDescent="0.3">
      <c r="A12" s="47">
        <v>4</v>
      </c>
      <c r="B12" s="48">
        <v>202000081</v>
      </c>
      <c r="C12" s="49" t="s">
        <v>102</v>
      </c>
      <c r="D12" s="50" t="s">
        <v>100</v>
      </c>
      <c r="E12" s="67">
        <v>8</v>
      </c>
      <c r="F12" s="67">
        <v>8</v>
      </c>
      <c r="G12" s="67">
        <v>5</v>
      </c>
      <c r="H12" s="67">
        <v>8</v>
      </c>
      <c r="I12" s="67">
        <v>6</v>
      </c>
      <c r="J12" s="67">
        <v>7</v>
      </c>
      <c r="K12" s="67">
        <f t="shared" si="0"/>
        <v>42</v>
      </c>
      <c r="L12" s="44" t="s">
        <v>55</v>
      </c>
      <c r="M12" s="44" t="s">
        <v>55</v>
      </c>
      <c r="N12" s="44" t="s">
        <v>55</v>
      </c>
      <c r="O12" s="44" t="s">
        <v>55</v>
      </c>
      <c r="P12" s="44" t="s">
        <v>55</v>
      </c>
      <c r="Q12" s="82"/>
      <c r="R12" s="81"/>
    </row>
    <row r="13" spans="1:18" x14ac:dyDescent="0.3">
      <c r="A13" s="47">
        <v>5</v>
      </c>
      <c r="B13" s="48">
        <v>202000098</v>
      </c>
      <c r="C13" s="49" t="s">
        <v>103</v>
      </c>
      <c r="D13" s="50" t="s">
        <v>100</v>
      </c>
      <c r="E13" s="67">
        <v>10</v>
      </c>
      <c r="F13" s="67">
        <v>8</v>
      </c>
      <c r="G13" s="67">
        <v>4</v>
      </c>
      <c r="H13" s="67">
        <v>9</v>
      </c>
      <c r="I13" s="67">
        <v>8</v>
      </c>
      <c r="J13" s="67">
        <v>7</v>
      </c>
      <c r="K13" s="67">
        <f t="shared" si="0"/>
        <v>46</v>
      </c>
      <c r="L13" s="44" t="s">
        <v>55</v>
      </c>
      <c r="M13" s="44" t="s">
        <v>55</v>
      </c>
      <c r="N13" s="44" t="s">
        <v>55</v>
      </c>
      <c r="O13" s="44" t="s">
        <v>55</v>
      </c>
      <c r="P13" s="44" t="s">
        <v>55</v>
      </c>
      <c r="Q13" s="82"/>
      <c r="R13" s="81"/>
    </row>
    <row r="14" spans="1:18" x14ac:dyDescent="0.3">
      <c r="A14" s="47">
        <v>6</v>
      </c>
      <c r="B14" s="48">
        <v>202000113</v>
      </c>
      <c r="C14" s="49" t="s">
        <v>104</v>
      </c>
      <c r="D14" s="50" t="s">
        <v>100</v>
      </c>
      <c r="E14" s="67">
        <v>10</v>
      </c>
      <c r="F14" s="67">
        <v>8</v>
      </c>
      <c r="G14" s="67">
        <v>5</v>
      </c>
      <c r="H14" s="67">
        <v>6</v>
      </c>
      <c r="I14" s="67">
        <v>8</v>
      </c>
      <c r="J14" s="67">
        <v>7</v>
      </c>
      <c r="K14" s="67">
        <f t="shared" si="0"/>
        <v>44</v>
      </c>
      <c r="L14" s="44" t="s">
        <v>55</v>
      </c>
      <c r="M14" s="44" t="s">
        <v>55</v>
      </c>
      <c r="N14" s="44" t="s">
        <v>55</v>
      </c>
      <c r="O14" s="44" t="s">
        <v>55</v>
      </c>
      <c r="P14" s="44" t="s">
        <v>55</v>
      </c>
      <c r="Q14" s="82"/>
      <c r="R14" s="81"/>
    </row>
    <row r="15" spans="1:18" x14ac:dyDescent="0.3">
      <c r="A15" s="47">
        <v>7</v>
      </c>
      <c r="B15" s="48">
        <v>202000117</v>
      </c>
      <c r="C15" s="49" t="s">
        <v>105</v>
      </c>
      <c r="D15" s="50" t="s">
        <v>100</v>
      </c>
      <c r="E15" s="67">
        <v>10</v>
      </c>
      <c r="F15" s="67">
        <v>8</v>
      </c>
      <c r="G15" s="67">
        <v>0</v>
      </c>
      <c r="H15" s="67">
        <v>10</v>
      </c>
      <c r="I15" s="67">
        <v>4</v>
      </c>
      <c r="J15" s="67">
        <v>7</v>
      </c>
      <c r="K15" s="67">
        <f t="shared" si="0"/>
        <v>39</v>
      </c>
      <c r="L15" s="44" t="s">
        <v>55</v>
      </c>
      <c r="M15" s="44" t="s">
        <v>55</v>
      </c>
      <c r="N15" s="44" t="s">
        <v>55</v>
      </c>
      <c r="O15" s="44" t="s">
        <v>55</v>
      </c>
      <c r="P15" s="44" t="s">
        <v>55</v>
      </c>
      <c r="Q15" s="82"/>
      <c r="R15" s="81"/>
    </row>
    <row r="16" spans="1:18" x14ac:dyDescent="0.3">
      <c r="A16" s="47">
        <v>8</v>
      </c>
      <c r="B16" s="48">
        <v>202000120</v>
      </c>
      <c r="C16" s="49" t="s">
        <v>106</v>
      </c>
      <c r="D16" s="50" t="s">
        <v>100</v>
      </c>
      <c r="E16" s="67">
        <v>2</v>
      </c>
      <c r="F16" s="67">
        <v>8</v>
      </c>
      <c r="G16" s="67">
        <v>7</v>
      </c>
      <c r="H16" s="67">
        <v>5</v>
      </c>
      <c r="I16" s="67">
        <v>8</v>
      </c>
      <c r="J16" s="67">
        <v>4</v>
      </c>
      <c r="K16" s="67">
        <f t="shared" si="0"/>
        <v>34</v>
      </c>
      <c r="L16" s="44" t="s">
        <v>55</v>
      </c>
      <c r="M16" s="44" t="s">
        <v>55</v>
      </c>
      <c r="N16" s="44" t="s">
        <v>55</v>
      </c>
      <c r="O16" s="44" t="s">
        <v>55</v>
      </c>
      <c r="P16" s="44" t="s">
        <v>55</v>
      </c>
      <c r="Q16" s="82"/>
      <c r="R16" s="81"/>
    </row>
    <row r="17" spans="1:18" x14ac:dyDescent="0.3">
      <c r="A17" s="47">
        <v>9</v>
      </c>
      <c r="B17" s="48">
        <v>202000123</v>
      </c>
      <c r="C17" s="49" t="s">
        <v>107</v>
      </c>
      <c r="D17" s="50" t="s">
        <v>100</v>
      </c>
      <c r="E17" s="67">
        <v>4</v>
      </c>
      <c r="F17" s="67">
        <v>0</v>
      </c>
      <c r="G17" s="67">
        <v>3</v>
      </c>
      <c r="H17" s="67">
        <v>10</v>
      </c>
      <c r="I17" s="67">
        <v>2</v>
      </c>
      <c r="J17" s="67">
        <v>4</v>
      </c>
      <c r="K17" s="67">
        <f t="shared" si="0"/>
        <v>23</v>
      </c>
      <c r="L17" s="44" t="s">
        <v>55</v>
      </c>
      <c r="M17" s="44" t="s">
        <v>55</v>
      </c>
      <c r="N17" s="44" t="s">
        <v>55</v>
      </c>
      <c r="O17" s="44" t="s">
        <v>55</v>
      </c>
      <c r="P17" s="44" t="s">
        <v>55</v>
      </c>
      <c r="Q17" s="82"/>
      <c r="R17" s="81"/>
    </row>
    <row r="18" spans="1:18" x14ac:dyDescent="0.3">
      <c r="A18" s="47">
        <v>10</v>
      </c>
      <c r="B18" s="48">
        <v>202000127</v>
      </c>
      <c r="C18" s="49" t="s">
        <v>86</v>
      </c>
      <c r="D18" s="50" t="s">
        <v>100</v>
      </c>
      <c r="E18" s="67">
        <v>6</v>
      </c>
      <c r="F18" s="67">
        <v>8</v>
      </c>
      <c r="G18" s="67">
        <v>0</v>
      </c>
      <c r="H18" s="67">
        <v>9</v>
      </c>
      <c r="I18" s="67">
        <v>3</v>
      </c>
      <c r="J18" s="67">
        <v>7</v>
      </c>
      <c r="K18" s="67">
        <f t="shared" si="0"/>
        <v>33</v>
      </c>
      <c r="L18" s="44" t="s">
        <v>55</v>
      </c>
      <c r="M18" s="44" t="s">
        <v>55</v>
      </c>
      <c r="N18" s="44" t="s">
        <v>55</v>
      </c>
      <c r="O18" s="44" t="s">
        <v>55</v>
      </c>
      <c r="P18" s="44" t="s">
        <v>55</v>
      </c>
      <c r="Q18" s="82"/>
      <c r="R18" s="81"/>
    </row>
    <row r="19" spans="1:18" x14ac:dyDescent="0.3">
      <c r="A19" s="47">
        <v>11</v>
      </c>
      <c r="B19" s="53">
        <v>202000151</v>
      </c>
      <c r="C19" s="54" t="s">
        <v>108</v>
      </c>
      <c r="D19" s="50" t="s">
        <v>100</v>
      </c>
      <c r="E19" s="67">
        <v>9</v>
      </c>
      <c r="F19" s="67">
        <v>8</v>
      </c>
      <c r="G19" s="67">
        <v>0</v>
      </c>
      <c r="H19" s="67">
        <v>4</v>
      </c>
      <c r="I19" s="67">
        <v>3</v>
      </c>
      <c r="J19" s="67">
        <v>3</v>
      </c>
      <c r="K19" s="67">
        <f t="shared" si="0"/>
        <v>27</v>
      </c>
      <c r="L19" s="44" t="s">
        <v>55</v>
      </c>
      <c r="M19" s="44" t="s">
        <v>55</v>
      </c>
      <c r="N19" s="44" t="s">
        <v>55</v>
      </c>
      <c r="O19" s="44" t="s">
        <v>55</v>
      </c>
      <c r="P19" s="44" t="s">
        <v>55</v>
      </c>
      <c r="Q19" s="82"/>
      <c r="R19" s="81"/>
    </row>
    <row r="20" spans="1:18" x14ac:dyDescent="0.3">
      <c r="A20" s="47">
        <v>12</v>
      </c>
      <c r="B20" s="48">
        <v>202000164</v>
      </c>
      <c r="C20" s="49" t="s">
        <v>75</v>
      </c>
      <c r="D20" s="50" t="s">
        <v>100</v>
      </c>
      <c r="E20" s="67">
        <v>6</v>
      </c>
      <c r="F20" s="67">
        <v>8</v>
      </c>
      <c r="G20" s="67">
        <v>0</v>
      </c>
      <c r="H20" s="67">
        <v>4</v>
      </c>
      <c r="I20" s="67">
        <v>7</v>
      </c>
      <c r="J20" s="67">
        <v>0</v>
      </c>
      <c r="K20" s="67">
        <f t="shared" si="0"/>
        <v>25</v>
      </c>
      <c r="L20" s="44" t="s">
        <v>55</v>
      </c>
      <c r="M20" s="44" t="s">
        <v>55</v>
      </c>
      <c r="N20" s="44" t="s">
        <v>55</v>
      </c>
      <c r="O20" s="44" t="s">
        <v>55</v>
      </c>
      <c r="P20" s="44" t="s">
        <v>55</v>
      </c>
      <c r="Q20" s="82"/>
      <c r="R20" s="81"/>
    </row>
    <row r="21" spans="1:18" x14ac:dyDescent="0.3">
      <c r="A21" s="47">
        <v>13</v>
      </c>
      <c r="B21" s="48">
        <v>202000179</v>
      </c>
      <c r="C21" s="49" t="s">
        <v>109</v>
      </c>
      <c r="D21" s="50" t="s">
        <v>100</v>
      </c>
      <c r="E21" s="67">
        <v>6</v>
      </c>
      <c r="F21" s="67">
        <v>8</v>
      </c>
      <c r="G21" s="67">
        <v>0</v>
      </c>
      <c r="H21" s="67">
        <v>0</v>
      </c>
      <c r="I21" s="67">
        <v>7</v>
      </c>
      <c r="J21" s="67">
        <v>7</v>
      </c>
      <c r="K21" s="67">
        <f t="shared" si="0"/>
        <v>28</v>
      </c>
      <c r="L21" s="44" t="s">
        <v>55</v>
      </c>
      <c r="M21" s="44" t="s">
        <v>55</v>
      </c>
      <c r="N21" s="44" t="s">
        <v>55</v>
      </c>
      <c r="O21" s="44" t="s">
        <v>55</v>
      </c>
      <c r="P21" s="44" t="s">
        <v>55</v>
      </c>
      <c r="Q21" s="82"/>
      <c r="R21" s="81"/>
    </row>
    <row r="22" spans="1:18" x14ac:dyDescent="0.3">
      <c r="A22" s="47">
        <v>14</v>
      </c>
      <c r="B22" s="48">
        <v>202000208</v>
      </c>
      <c r="C22" s="49" t="s">
        <v>74</v>
      </c>
      <c r="D22" s="50" t="s">
        <v>100</v>
      </c>
      <c r="E22" s="67">
        <v>6</v>
      </c>
      <c r="F22" s="67">
        <v>8</v>
      </c>
      <c r="G22" s="67">
        <v>3</v>
      </c>
      <c r="H22" s="67">
        <v>3</v>
      </c>
      <c r="I22" s="67">
        <v>7</v>
      </c>
      <c r="J22" s="67">
        <v>4</v>
      </c>
      <c r="K22" s="67">
        <f t="shared" si="0"/>
        <v>31</v>
      </c>
      <c r="L22" s="44" t="s">
        <v>55</v>
      </c>
      <c r="M22" s="44" t="s">
        <v>55</v>
      </c>
      <c r="N22" s="44" t="s">
        <v>55</v>
      </c>
      <c r="O22" s="44" t="s">
        <v>55</v>
      </c>
      <c r="P22" s="44" t="s">
        <v>55</v>
      </c>
      <c r="Q22" s="82"/>
      <c r="R22" s="81"/>
    </row>
    <row r="23" spans="1:18" x14ac:dyDescent="0.3">
      <c r="A23" s="47">
        <v>15</v>
      </c>
      <c r="B23" s="48">
        <v>202000215</v>
      </c>
      <c r="C23" s="49" t="s">
        <v>110</v>
      </c>
      <c r="D23" s="50" t="s">
        <v>100</v>
      </c>
      <c r="E23" s="67">
        <v>10</v>
      </c>
      <c r="F23" s="67">
        <v>6</v>
      </c>
      <c r="G23" s="67">
        <v>3</v>
      </c>
      <c r="H23" s="67">
        <v>8</v>
      </c>
      <c r="I23" s="67">
        <v>6</v>
      </c>
      <c r="J23" s="67">
        <v>7</v>
      </c>
      <c r="K23" s="67">
        <f t="shared" si="0"/>
        <v>40</v>
      </c>
      <c r="L23" s="44" t="s">
        <v>55</v>
      </c>
      <c r="M23" s="44" t="s">
        <v>55</v>
      </c>
      <c r="N23" s="44" t="s">
        <v>55</v>
      </c>
      <c r="O23" s="44" t="s">
        <v>55</v>
      </c>
      <c r="P23" s="44" t="s">
        <v>55</v>
      </c>
      <c r="Q23" s="82"/>
      <c r="R23" s="81"/>
    </row>
    <row r="24" spans="1:18" x14ac:dyDescent="0.3">
      <c r="A24" s="47">
        <v>16</v>
      </c>
      <c r="B24" s="48">
        <v>202000219</v>
      </c>
      <c r="C24" s="49" t="s">
        <v>77</v>
      </c>
      <c r="D24" s="50" t="s">
        <v>100</v>
      </c>
      <c r="E24" s="67">
        <v>2</v>
      </c>
      <c r="F24" s="67">
        <v>8</v>
      </c>
      <c r="G24" s="67">
        <v>3</v>
      </c>
      <c r="H24" s="67">
        <v>10</v>
      </c>
      <c r="I24" s="67">
        <v>7</v>
      </c>
      <c r="J24" s="67">
        <v>7</v>
      </c>
      <c r="K24" s="67">
        <f t="shared" si="0"/>
        <v>37</v>
      </c>
      <c r="L24" s="44" t="s">
        <v>55</v>
      </c>
      <c r="M24" s="44" t="s">
        <v>55</v>
      </c>
      <c r="N24" s="44" t="s">
        <v>55</v>
      </c>
      <c r="O24" s="44" t="s">
        <v>55</v>
      </c>
      <c r="P24" s="44" t="s">
        <v>55</v>
      </c>
      <c r="Q24" s="82"/>
      <c r="R24" s="81"/>
    </row>
    <row r="25" spans="1:18" x14ac:dyDescent="0.3">
      <c r="A25" s="47">
        <v>17</v>
      </c>
      <c r="B25" s="48">
        <v>202000224</v>
      </c>
      <c r="C25" s="49" t="s">
        <v>111</v>
      </c>
      <c r="D25" s="50" t="s">
        <v>100</v>
      </c>
      <c r="E25" s="67">
        <v>4</v>
      </c>
      <c r="F25" s="67">
        <v>8</v>
      </c>
      <c r="G25" s="67">
        <v>1</v>
      </c>
      <c r="H25" s="67">
        <v>5</v>
      </c>
      <c r="I25" s="67">
        <v>4</v>
      </c>
      <c r="J25" s="67">
        <v>1</v>
      </c>
      <c r="K25" s="67">
        <f t="shared" si="0"/>
        <v>23</v>
      </c>
      <c r="L25" s="44" t="s">
        <v>55</v>
      </c>
      <c r="M25" s="44" t="s">
        <v>55</v>
      </c>
      <c r="N25" s="44" t="s">
        <v>55</v>
      </c>
      <c r="O25" s="44" t="s">
        <v>55</v>
      </c>
      <c r="P25" s="44" t="s">
        <v>55</v>
      </c>
      <c r="Q25" s="82"/>
      <c r="R25" s="81"/>
    </row>
    <row r="26" spans="1:18" x14ac:dyDescent="0.3">
      <c r="A26" s="47">
        <v>18</v>
      </c>
      <c r="B26" s="48">
        <v>202000237</v>
      </c>
      <c r="C26" s="49" t="s">
        <v>112</v>
      </c>
      <c r="D26" s="50" t="s">
        <v>100</v>
      </c>
      <c r="E26" s="67">
        <v>4</v>
      </c>
      <c r="F26" s="67">
        <v>8</v>
      </c>
      <c r="G26" s="67">
        <v>2</v>
      </c>
      <c r="H26" s="67">
        <v>9</v>
      </c>
      <c r="I26" s="67">
        <v>7</v>
      </c>
      <c r="J26" s="67">
        <v>7</v>
      </c>
      <c r="K26" s="67">
        <f t="shared" si="0"/>
        <v>37</v>
      </c>
      <c r="L26" s="44" t="s">
        <v>55</v>
      </c>
      <c r="M26" s="44" t="s">
        <v>55</v>
      </c>
      <c r="N26" s="44" t="s">
        <v>55</v>
      </c>
      <c r="O26" s="44" t="s">
        <v>55</v>
      </c>
      <c r="P26" s="44" t="s">
        <v>55</v>
      </c>
      <c r="Q26" s="82"/>
      <c r="R26" s="81"/>
    </row>
    <row r="27" spans="1:18" x14ac:dyDescent="0.3">
      <c r="A27" s="47">
        <v>64</v>
      </c>
      <c r="B27" s="48">
        <v>202000248</v>
      </c>
      <c r="C27" s="49" t="s">
        <v>113</v>
      </c>
      <c r="D27" s="50" t="s">
        <v>100</v>
      </c>
      <c r="E27" s="67">
        <v>0</v>
      </c>
      <c r="F27" s="67">
        <v>8</v>
      </c>
      <c r="G27" s="67">
        <v>0</v>
      </c>
      <c r="H27" s="67">
        <v>9</v>
      </c>
      <c r="I27" s="67">
        <v>7</v>
      </c>
      <c r="J27" s="67">
        <v>1</v>
      </c>
      <c r="K27" s="67">
        <f t="shared" si="0"/>
        <v>25</v>
      </c>
      <c r="L27" s="44" t="s">
        <v>55</v>
      </c>
      <c r="M27" s="44" t="s">
        <v>55</v>
      </c>
      <c r="N27" s="44" t="s">
        <v>55</v>
      </c>
      <c r="O27" s="44" t="s">
        <v>55</v>
      </c>
      <c r="P27" s="44" t="s">
        <v>55</v>
      </c>
      <c r="Q27" s="82"/>
      <c r="R27" s="81"/>
    </row>
    <row r="28" spans="1:18" x14ac:dyDescent="0.3">
      <c r="A28" s="47">
        <v>19</v>
      </c>
      <c r="B28" s="48">
        <v>202000257</v>
      </c>
      <c r="C28" s="49" t="s">
        <v>87</v>
      </c>
      <c r="D28" s="50" t="s">
        <v>100</v>
      </c>
      <c r="E28" s="67">
        <v>8</v>
      </c>
      <c r="F28" s="67">
        <v>7</v>
      </c>
      <c r="G28" s="67">
        <v>5</v>
      </c>
      <c r="H28" s="67">
        <v>9</v>
      </c>
      <c r="I28" s="67">
        <v>5</v>
      </c>
      <c r="J28" s="67">
        <v>5</v>
      </c>
      <c r="K28" s="67">
        <f t="shared" si="0"/>
        <v>39</v>
      </c>
      <c r="L28" s="44" t="s">
        <v>55</v>
      </c>
      <c r="M28" s="44" t="s">
        <v>55</v>
      </c>
      <c r="N28" s="44" t="s">
        <v>55</v>
      </c>
      <c r="O28" s="44" t="s">
        <v>55</v>
      </c>
      <c r="P28" s="44" t="s">
        <v>55</v>
      </c>
      <c r="Q28" s="82"/>
      <c r="R28" s="81"/>
    </row>
    <row r="29" spans="1:18" x14ac:dyDescent="0.3">
      <c r="A29" s="47">
        <v>20</v>
      </c>
      <c r="B29" s="48">
        <v>202000276</v>
      </c>
      <c r="C29" s="49" t="s">
        <v>114</v>
      </c>
      <c r="D29" s="50" t="s">
        <v>100</v>
      </c>
      <c r="E29" s="67">
        <v>8</v>
      </c>
      <c r="F29" s="67">
        <v>8</v>
      </c>
      <c r="G29" s="67">
        <v>5</v>
      </c>
      <c r="H29" s="67">
        <v>10</v>
      </c>
      <c r="I29" s="67">
        <v>6</v>
      </c>
      <c r="J29" s="67">
        <v>7</v>
      </c>
      <c r="K29" s="67">
        <f t="shared" si="0"/>
        <v>44</v>
      </c>
      <c r="L29" s="44" t="s">
        <v>55</v>
      </c>
      <c r="M29" s="44" t="s">
        <v>55</v>
      </c>
      <c r="N29" s="44" t="s">
        <v>55</v>
      </c>
      <c r="O29" s="44" t="s">
        <v>55</v>
      </c>
      <c r="P29" s="44" t="s">
        <v>55</v>
      </c>
      <c r="Q29" s="82"/>
      <c r="R29" s="81"/>
    </row>
    <row r="30" spans="1:18" x14ac:dyDescent="0.3">
      <c r="A30" s="47">
        <v>21</v>
      </c>
      <c r="B30" s="48">
        <v>202000283</v>
      </c>
      <c r="C30" s="49" t="s">
        <v>84</v>
      </c>
      <c r="D30" s="50" t="s">
        <v>100</v>
      </c>
      <c r="E30" s="67">
        <v>2</v>
      </c>
      <c r="F30" s="67">
        <v>0</v>
      </c>
      <c r="G30" s="67">
        <v>0</v>
      </c>
      <c r="H30" s="67">
        <v>0</v>
      </c>
      <c r="I30" s="67">
        <v>4</v>
      </c>
      <c r="J30" s="67" t="s">
        <v>90</v>
      </c>
      <c r="K30" s="67">
        <f t="shared" si="0"/>
        <v>6</v>
      </c>
      <c r="L30" s="44" t="s">
        <v>55</v>
      </c>
      <c r="M30" s="44" t="s">
        <v>55</v>
      </c>
      <c r="N30" s="44" t="s">
        <v>55</v>
      </c>
      <c r="O30" s="44" t="s">
        <v>55</v>
      </c>
      <c r="P30" s="44" t="s">
        <v>55</v>
      </c>
      <c r="Q30" s="82"/>
      <c r="R30" s="81"/>
    </row>
    <row r="31" spans="1:18" x14ac:dyDescent="0.3">
      <c r="A31" s="47">
        <v>22</v>
      </c>
      <c r="B31" s="48">
        <v>202000298</v>
      </c>
      <c r="C31" s="49" t="s">
        <v>115</v>
      </c>
      <c r="D31" s="50" t="s">
        <v>100</v>
      </c>
      <c r="E31" s="67">
        <v>10</v>
      </c>
      <c r="F31" s="67">
        <v>8</v>
      </c>
      <c r="G31" s="67">
        <v>4</v>
      </c>
      <c r="H31" s="67">
        <v>9</v>
      </c>
      <c r="I31" s="67">
        <v>7</v>
      </c>
      <c r="J31" s="67">
        <v>5</v>
      </c>
      <c r="K31" s="67">
        <f t="shared" si="0"/>
        <v>43</v>
      </c>
      <c r="L31" s="44" t="s">
        <v>55</v>
      </c>
      <c r="M31" s="44" t="s">
        <v>55</v>
      </c>
      <c r="N31" s="44" t="s">
        <v>55</v>
      </c>
      <c r="O31" s="44" t="s">
        <v>55</v>
      </c>
      <c r="P31" s="44" t="s">
        <v>55</v>
      </c>
      <c r="Q31" s="82"/>
      <c r="R31" s="81"/>
    </row>
    <row r="32" spans="1:18" x14ac:dyDescent="0.3">
      <c r="A32" s="47">
        <v>23</v>
      </c>
      <c r="B32" s="48">
        <v>202000317</v>
      </c>
      <c r="C32" s="52" t="s">
        <v>116</v>
      </c>
      <c r="D32" s="50" t="s">
        <v>100</v>
      </c>
      <c r="E32" s="67">
        <v>4</v>
      </c>
      <c r="F32" s="67">
        <v>8</v>
      </c>
      <c r="G32" s="67">
        <v>2</v>
      </c>
      <c r="H32" s="67">
        <v>7</v>
      </c>
      <c r="I32" s="67">
        <v>5</v>
      </c>
      <c r="J32" s="67">
        <v>5</v>
      </c>
      <c r="K32" s="67">
        <f t="shared" si="0"/>
        <v>31</v>
      </c>
      <c r="L32" s="44" t="s">
        <v>55</v>
      </c>
      <c r="M32" s="44" t="s">
        <v>55</v>
      </c>
      <c r="N32" s="44" t="s">
        <v>55</v>
      </c>
      <c r="O32" s="44" t="s">
        <v>55</v>
      </c>
      <c r="P32" s="44" t="s">
        <v>55</v>
      </c>
      <c r="Q32" s="82"/>
      <c r="R32" s="81"/>
    </row>
    <row r="33" spans="1:18" x14ac:dyDescent="0.3">
      <c r="A33" s="47">
        <v>24</v>
      </c>
      <c r="B33" s="48">
        <v>202000333</v>
      </c>
      <c r="C33" s="49" t="s">
        <v>117</v>
      </c>
      <c r="D33" s="50" t="s">
        <v>100</v>
      </c>
      <c r="E33" s="67">
        <v>4</v>
      </c>
      <c r="F33" s="67">
        <v>8</v>
      </c>
      <c r="G33" s="67">
        <v>3</v>
      </c>
      <c r="H33" s="67">
        <v>5</v>
      </c>
      <c r="I33" s="67">
        <v>6</v>
      </c>
      <c r="J33" s="67">
        <v>7</v>
      </c>
      <c r="K33" s="67">
        <f t="shared" si="0"/>
        <v>33</v>
      </c>
      <c r="L33" s="44" t="s">
        <v>55</v>
      </c>
      <c r="M33" s="44" t="s">
        <v>55</v>
      </c>
      <c r="N33" s="44" t="s">
        <v>55</v>
      </c>
      <c r="O33" s="44" t="s">
        <v>55</v>
      </c>
      <c r="P33" s="44" t="s">
        <v>55</v>
      </c>
      <c r="Q33" s="82"/>
      <c r="R33" s="81"/>
    </row>
    <row r="34" spans="1:18" x14ac:dyDescent="0.3">
      <c r="A34" s="47">
        <v>25</v>
      </c>
      <c r="B34" s="48">
        <v>202000336</v>
      </c>
      <c r="C34" s="49" t="s">
        <v>78</v>
      </c>
      <c r="D34" s="50" t="s">
        <v>100</v>
      </c>
      <c r="E34" s="67">
        <v>3</v>
      </c>
      <c r="F34" s="67">
        <v>8</v>
      </c>
      <c r="G34" s="67">
        <v>4</v>
      </c>
      <c r="H34" s="67">
        <v>10</v>
      </c>
      <c r="I34" s="67">
        <v>7</v>
      </c>
      <c r="J34" s="67">
        <v>5</v>
      </c>
      <c r="K34" s="67">
        <f t="shared" si="0"/>
        <v>37</v>
      </c>
      <c r="L34" s="44" t="s">
        <v>55</v>
      </c>
      <c r="M34" s="44" t="s">
        <v>55</v>
      </c>
      <c r="N34" s="44" t="s">
        <v>55</v>
      </c>
      <c r="O34" s="44" t="s">
        <v>55</v>
      </c>
      <c r="P34" s="44" t="s">
        <v>55</v>
      </c>
      <c r="Q34" s="82"/>
      <c r="R34" s="81"/>
    </row>
    <row r="35" spans="1:18" x14ac:dyDescent="0.3">
      <c r="A35" s="47">
        <v>26</v>
      </c>
      <c r="B35" s="48">
        <v>202000345</v>
      </c>
      <c r="C35" s="52" t="s">
        <v>81</v>
      </c>
      <c r="D35" s="50" t="s">
        <v>100</v>
      </c>
      <c r="E35" s="67">
        <v>4</v>
      </c>
      <c r="F35" s="67">
        <v>2</v>
      </c>
      <c r="G35" s="67">
        <v>0</v>
      </c>
      <c r="H35" s="67">
        <v>10</v>
      </c>
      <c r="I35" s="67">
        <v>6</v>
      </c>
      <c r="J35" s="67">
        <v>5</v>
      </c>
      <c r="K35" s="67">
        <f t="shared" si="0"/>
        <v>27</v>
      </c>
      <c r="L35" s="44" t="s">
        <v>55</v>
      </c>
      <c r="M35" s="44" t="s">
        <v>55</v>
      </c>
      <c r="N35" s="44" t="s">
        <v>55</v>
      </c>
      <c r="O35" s="44" t="s">
        <v>55</v>
      </c>
      <c r="P35" s="44" t="s">
        <v>55</v>
      </c>
      <c r="Q35" s="82"/>
      <c r="R35" s="81"/>
    </row>
    <row r="36" spans="1:18" x14ac:dyDescent="0.3">
      <c r="A36" s="47">
        <v>27</v>
      </c>
      <c r="B36" s="48">
        <v>202000363</v>
      </c>
      <c r="C36" s="49" t="s">
        <v>118</v>
      </c>
      <c r="D36" s="50" t="s">
        <v>100</v>
      </c>
      <c r="E36" s="67">
        <v>5</v>
      </c>
      <c r="F36" s="67">
        <v>4</v>
      </c>
      <c r="G36" s="67">
        <v>2</v>
      </c>
      <c r="H36" s="67">
        <v>9</v>
      </c>
      <c r="I36" s="67">
        <v>5</v>
      </c>
      <c r="J36" s="67">
        <v>4</v>
      </c>
      <c r="K36" s="67">
        <f t="shared" si="0"/>
        <v>29</v>
      </c>
      <c r="L36" s="44" t="s">
        <v>55</v>
      </c>
      <c r="M36" s="44" t="s">
        <v>55</v>
      </c>
      <c r="N36" s="44" t="s">
        <v>55</v>
      </c>
      <c r="O36" s="44" t="s">
        <v>55</v>
      </c>
      <c r="P36" s="44" t="s">
        <v>55</v>
      </c>
      <c r="Q36" s="82"/>
      <c r="R36" s="81"/>
    </row>
    <row r="37" spans="1:18" x14ac:dyDescent="0.3">
      <c r="A37" s="47">
        <v>28</v>
      </c>
      <c r="B37" s="48">
        <v>202000367</v>
      </c>
      <c r="C37" s="49" t="s">
        <v>82</v>
      </c>
      <c r="D37" s="50" t="s">
        <v>100</v>
      </c>
      <c r="E37" s="67" t="s">
        <v>90</v>
      </c>
      <c r="F37" s="67">
        <v>6</v>
      </c>
      <c r="G37" s="67">
        <v>0</v>
      </c>
      <c r="H37" s="67">
        <v>5</v>
      </c>
      <c r="I37" s="67">
        <v>1</v>
      </c>
      <c r="J37" s="67">
        <v>5</v>
      </c>
      <c r="K37" s="67">
        <f t="shared" si="0"/>
        <v>17</v>
      </c>
      <c r="L37" s="44" t="s">
        <v>55</v>
      </c>
      <c r="M37" s="44" t="s">
        <v>55</v>
      </c>
      <c r="N37" s="44" t="s">
        <v>55</v>
      </c>
      <c r="O37" s="44" t="s">
        <v>55</v>
      </c>
      <c r="P37" s="44" t="s">
        <v>55</v>
      </c>
      <c r="Q37" s="82"/>
      <c r="R37" s="81"/>
    </row>
    <row r="38" spans="1:18" x14ac:dyDescent="0.3">
      <c r="A38" s="47">
        <v>29</v>
      </c>
      <c r="B38" s="48">
        <v>202000371</v>
      </c>
      <c r="C38" s="49" t="s">
        <v>119</v>
      </c>
      <c r="D38" s="50" t="s">
        <v>100</v>
      </c>
      <c r="E38" s="67">
        <v>4</v>
      </c>
      <c r="F38" s="67">
        <v>7</v>
      </c>
      <c r="G38" s="67">
        <v>0</v>
      </c>
      <c r="H38" s="67">
        <v>5</v>
      </c>
      <c r="I38" s="67">
        <v>6</v>
      </c>
      <c r="J38" s="67">
        <v>7</v>
      </c>
      <c r="K38" s="67">
        <f t="shared" si="0"/>
        <v>29</v>
      </c>
      <c r="L38" s="44" t="s">
        <v>55</v>
      </c>
      <c r="M38" s="44" t="s">
        <v>55</v>
      </c>
      <c r="N38" s="44" t="s">
        <v>55</v>
      </c>
      <c r="O38" s="44" t="s">
        <v>55</v>
      </c>
      <c r="P38" s="44" t="s">
        <v>55</v>
      </c>
      <c r="Q38" s="82"/>
      <c r="R38" s="81"/>
    </row>
    <row r="39" spans="1:18" x14ac:dyDescent="0.3">
      <c r="A39" s="47">
        <v>30</v>
      </c>
      <c r="B39" s="48">
        <v>202000381</v>
      </c>
      <c r="C39" s="49" t="s">
        <v>120</v>
      </c>
      <c r="D39" s="50" t="s">
        <v>100</v>
      </c>
      <c r="E39" s="67">
        <v>10</v>
      </c>
      <c r="F39" s="67">
        <v>8</v>
      </c>
      <c r="G39" s="67">
        <v>7</v>
      </c>
      <c r="H39" s="67">
        <v>10</v>
      </c>
      <c r="I39" s="67">
        <v>6</v>
      </c>
      <c r="J39" s="67">
        <v>5</v>
      </c>
      <c r="K39" s="67">
        <f t="shared" si="0"/>
        <v>46</v>
      </c>
      <c r="L39" s="44" t="s">
        <v>55</v>
      </c>
      <c r="M39" s="44" t="s">
        <v>55</v>
      </c>
      <c r="N39" s="44" t="s">
        <v>55</v>
      </c>
      <c r="O39" s="44" t="s">
        <v>55</v>
      </c>
      <c r="P39" s="44" t="s">
        <v>55</v>
      </c>
      <c r="Q39" s="82"/>
      <c r="R39" s="81"/>
    </row>
    <row r="40" spans="1:18" x14ac:dyDescent="0.3">
      <c r="A40" s="47">
        <v>31</v>
      </c>
      <c r="B40" s="48">
        <v>202000384</v>
      </c>
      <c r="C40" s="52" t="s">
        <v>121</v>
      </c>
      <c r="D40" s="50" t="s">
        <v>100</v>
      </c>
      <c r="E40" s="67">
        <v>5</v>
      </c>
      <c r="F40" s="67">
        <v>8</v>
      </c>
      <c r="G40" s="67">
        <v>0</v>
      </c>
      <c r="H40" s="67">
        <v>9</v>
      </c>
      <c r="I40" s="67">
        <v>8</v>
      </c>
      <c r="J40" s="67">
        <v>7</v>
      </c>
      <c r="K40" s="67">
        <f t="shared" si="0"/>
        <v>37</v>
      </c>
      <c r="L40" s="44" t="s">
        <v>55</v>
      </c>
      <c r="M40" s="44" t="s">
        <v>55</v>
      </c>
      <c r="N40" s="44" t="s">
        <v>55</v>
      </c>
      <c r="O40" s="44" t="s">
        <v>55</v>
      </c>
      <c r="P40" s="44" t="s">
        <v>55</v>
      </c>
      <c r="Q40" s="82"/>
      <c r="R40" s="81"/>
    </row>
    <row r="41" spans="1:18" x14ac:dyDescent="0.3">
      <c r="A41" s="47">
        <v>32</v>
      </c>
      <c r="B41" s="48">
        <v>202000393</v>
      </c>
      <c r="C41" s="58" t="s">
        <v>122</v>
      </c>
      <c r="D41" s="50" t="s">
        <v>100</v>
      </c>
      <c r="E41" s="67">
        <v>5</v>
      </c>
      <c r="F41" s="67">
        <v>8</v>
      </c>
      <c r="G41" s="67">
        <v>2</v>
      </c>
      <c r="H41" s="67">
        <v>5</v>
      </c>
      <c r="I41" s="67">
        <v>7</v>
      </c>
      <c r="J41" s="67">
        <v>5</v>
      </c>
      <c r="K41" s="67">
        <f t="shared" si="0"/>
        <v>32</v>
      </c>
      <c r="L41" s="44" t="s">
        <v>55</v>
      </c>
      <c r="M41" s="44" t="s">
        <v>55</v>
      </c>
      <c r="N41" s="44" t="s">
        <v>55</v>
      </c>
      <c r="O41" s="44" t="s">
        <v>55</v>
      </c>
      <c r="P41" s="44" t="s">
        <v>55</v>
      </c>
      <c r="Q41" s="82"/>
      <c r="R41" s="81"/>
    </row>
    <row r="42" spans="1:18" x14ac:dyDescent="0.3">
      <c r="A42" s="47">
        <v>33</v>
      </c>
      <c r="B42" s="48">
        <v>202000395</v>
      </c>
      <c r="C42" s="49" t="s">
        <v>123</v>
      </c>
      <c r="D42" s="50" t="s">
        <v>100</v>
      </c>
      <c r="E42" s="67">
        <v>5</v>
      </c>
      <c r="F42" s="67">
        <v>8</v>
      </c>
      <c r="G42" s="67">
        <v>5</v>
      </c>
      <c r="H42" s="67">
        <v>10</v>
      </c>
      <c r="I42" s="67">
        <v>7</v>
      </c>
      <c r="J42" s="67">
        <v>7</v>
      </c>
      <c r="K42" s="67">
        <f t="shared" si="0"/>
        <v>42</v>
      </c>
      <c r="L42" s="44" t="s">
        <v>55</v>
      </c>
      <c r="M42" s="44" t="s">
        <v>55</v>
      </c>
      <c r="N42" s="44" t="s">
        <v>55</v>
      </c>
      <c r="O42" s="44" t="s">
        <v>55</v>
      </c>
      <c r="P42" s="44" t="s">
        <v>55</v>
      </c>
      <c r="Q42" s="82"/>
      <c r="R42" s="81"/>
    </row>
    <row r="43" spans="1:18" x14ac:dyDescent="0.3">
      <c r="A43" s="47">
        <v>34</v>
      </c>
      <c r="B43" s="48">
        <v>202000402</v>
      </c>
      <c r="C43" s="49" t="s">
        <v>124</v>
      </c>
      <c r="D43" s="50" t="s">
        <v>100</v>
      </c>
      <c r="E43" s="67">
        <v>4</v>
      </c>
      <c r="F43" s="67">
        <v>8</v>
      </c>
      <c r="G43" s="67">
        <v>0</v>
      </c>
      <c r="H43" s="67">
        <v>9</v>
      </c>
      <c r="I43" s="67">
        <v>8</v>
      </c>
      <c r="J43" s="67">
        <v>7</v>
      </c>
      <c r="K43" s="67">
        <f t="shared" si="0"/>
        <v>36</v>
      </c>
      <c r="L43" s="44" t="s">
        <v>55</v>
      </c>
      <c r="M43" s="44" t="s">
        <v>55</v>
      </c>
      <c r="N43" s="44" t="s">
        <v>55</v>
      </c>
      <c r="O43" s="44" t="s">
        <v>55</v>
      </c>
      <c r="P43" s="44" t="s">
        <v>55</v>
      </c>
      <c r="Q43" s="82"/>
      <c r="R43" s="81"/>
    </row>
    <row r="44" spans="1:18" x14ac:dyDescent="0.3">
      <c r="A44" s="47">
        <v>35</v>
      </c>
      <c r="B44" s="48">
        <v>202000408</v>
      </c>
      <c r="C44" s="49" t="s">
        <v>85</v>
      </c>
      <c r="D44" s="50" t="s">
        <v>100</v>
      </c>
      <c r="E44" s="67">
        <v>5</v>
      </c>
      <c r="F44" s="67">
        <v>8</v>
      </c>
      <c r="G44" s="67">
        <v>0</v>
      </c>
      <c r="H44" s="67">
        <v>5</v>
      </c>
      <c r="I44" s="67">
        <v>6</v>
      </c>
      <c r="J44" s="67">
        <v>4</v>
      </c>
      <c r="K44" s="67">
        <f t="shared" si="0"/>
        <v>28</v>
      </c>
      <c r="L44" s="44" t="s">
        <v>55</v>
      </c>
      <c r="M44" s="44" t="s">
        <v>55</v>
      </c>
      <c r="N44" s="44" t="s">
        <v>55</v>
      </c>
      <c r="O44" s="44" t="s">
        <v>55</v>
      </c>
      <c r="P44" s="44" t="s">
        <v>55</v>
      </c>
      <c r="Q44" s="82"/>
      <c r="R44" s="81"/>
    </row>
    <row r="45" spans="1:18" x14ac:dyDescent="0.3">
      <c r="A45" s="47">
        <v>36</v>
      </c>
      <c r="B45" s="48">
        <v>202000423</v>
      </c>
      <c r="C45" s="49" t="s">
        <v>125</v>
      </c>
      <c r="D45" s="50" t="s">
        <v>100</v>
      </c>
      <c r="E45" s="67">
        <v>4</v>
      </c>
      <c r="F45" s="67">
        <v>8</v>
      </c>
      <c r="G45" s="67">
        <v>3</v>
      </c>
      <c r="H45" s="67">
        <v>4</v>
      </c>
      <c r="I45" s="67">
        <v>7</v>
      </c>
      <c r="J45" s="67">
        <v>3</v>
      </c>
      <c r="K45" s="67">
        <f t="shared" si="0"/>
        <v>29</v>
      </c>
      <c r="L45" s="44" t="s">
        <v>55</v>
      </c>
      <c r="M45" s="44" t="s">
        <v>55</v>
      </c>
      <c r="N45" s="44" t="s">
        <v>55</v>
      </c>
      <c r="O45" s="44" t="s">
        <v>55</v>
      </c>
      <c r="P45" s="44" t="s">
        <v>55</v>
      </c>
      <c r="Q45" s="82"/>
      <c r="R45" s="81"/>
    </row>
    <row r="46" spans="1:18" x14ac:dyDescent="0.3">
      <c r="A46" s="47">
        <v>37</v>
      </c>
      <c r="B46" s="48">
        <v>202000429</v>
      </c>
      <c r="C46" s="49" t="s">
        <v>126</v>
      </c>
      <c r="D46" s="50" t="s">
        <v>100</v>
      </c>
      <c r="E46" s="67">
        <v>10</v>
      </c>
      <c r="F46" s="67">
        <v>8</v>
      </c>
      <c r="G46" s="67">
        <v>0</v>
      </c>
      <c r="H46" s="67">
        <v>9</v>
      </c>
      <c r="I46" s="67">
        <v>2</v>
      </c>
      <c r="J46" s="67">
        <v>7</v>
      </c>
      <c r="K46" s="67">
        <f t="shared" si="0"/>
        <v>36</v>
      </c>
      <c r="L46" s="44" t="s">
        <v>55</v>
      </c>
      <c r="M46" s="44" t="s">
        <v>55</v>
      </c>
      <c r="N46" s="44" t="s">
        <v>55</v>
      </c>
      <c r="O46" s="44" t="s">
        <v>55</v>
      </c>
      <c r="P46" s="44" t="s">
        <v>55</v>
      </c>
      <c r="Q46" s="82"/>
      <c r="R46" s="81"/>
    </row>
    <row r="47" spans="1:18" x14ac:dyDescent="0.3">
      <c r="A47" s="47">
        <v>38</v>
      </c>
      <c r="B47" s="48">
        <v>202000432</v>
      </c>
      <c r="C47" s="59" t="s">
        <v>127</v>
      </c>
      <c r="D47" s="50" t="s">
        <v>100</v>
      </c>
      <c r="E47" s="67">
        <v>6</v>
      </c>
      <c r="F47" s="67">
        <v>4</v>
      </c>
      <c r="G47" s="67">
        <v>0</v>
      </c>
      <c r="H47" s="67">
        <v>9</v>
      </c>
      <c r="I47" s="67">
        <v>2</v>
      </c>
      <c r="J47" s="67">
        <v>3</v>
      </c>
      <c r="K47" s="67">
        <f t="shared" si="0"/>
        <v>24</v>
      </c>
      <c r="L47" s="44" t="s">
        <v>55</v>
      </c>
      <c r="M47" s="44" t="s">
        <v>55</v>
      </c>
      <c r="N47" s="44" t="s">
        <v>55</v>
      </c>
      <c r="O47" s="44" t="s">
        <v>55</v>
      </c>
      <c r="P47" s="44" t="s">
        <v>55</v>
      </c>
      <c r="Q47" s="82"/>
      <c r="R47" s="81"/>
    </row>
    <row r="48" spans="1:18" x14ac:dyDescent="0.3">
      <c r="A48" s="47">
        <v>39</v>
      </c>
      <c r="B48" s="48">
        <v>202000436</v>
      </c>
      <c r="C48" s="60" t="s">
        <v>128</v>
      </c>
      <c r="D48" s="50" t="s">
        <v>100</v>
      </c>
      <c r="E48" s="67">
        <v>6</v>
      </c>
      <c r="F48" s="67">
        <v>8</v>
      </c>
      <c r="G48" s="67">
        <v>0</v>
      </c>
      <c r="H48" s="67">
        <v>8</v>
      </c>
      <c r="I48" s="67">
        <v>4</v>
      </c>
      <c r="J48" s="67">
        <v>2</v>
      </c>
      <c r="K48" s="67">
        <f t="shared" si="0"/>
        <v>28</v>
      </c>
      <c r="L48" s="44" t="s">
        <v>55</v>
      </c>
      <c r="M48" s="44" t="s">
        <v>55</v>
      </c>
      <c r="N48" s="44" t="s">
        <v>55</v>
      </c>
      <c r="O48" s="44" t="s">
        <v>55</v>
      </c>
      <c r="P48" s="44" t="s">
        <v>55</v>
      </c>
      <c r="Q48" s="82"/>
      <c r="R48" s="81"/>
    </row>
    <row r="49" spans="1:18" x14ac:dyDescent="0.3">
      <c r="A49" s="47">
        <v>40</v>
      </c>
      <c r="B49" s="48">
        <v>202000440</v>
      </c>
      <c r="C49" s="59" t="s">
        <v>79</v>
      </c>
      <c r="D49" s="50" t="s">
        <v>100</v>
      </c>
      <c r="E49" s="67">
        <v>10</v>
      </c>
      <c r="F49" s="67">
        <v>8</v>
      </c>
      <c r="G49" s="67">
        <v>0</v>
      </c>
      <c r="H49" s="67">
        <v>5</v>
      </c>
      <c r="I49" s="67">
        <v>5</v>
      </c>
      <c r="J49" s="67">
        <v>7</v>
      </c>
      <c r="K49" s="67">
        <f t="shared" si="0"/>
        <v>35</v>
      </c>
      <c r="L49" s="44" t="s">
        <v>55</v>
      </c>
      <c r="M49" s="44" t="s">
        <v>55</v>
      </c>
      <c r="N49" s="44" t="s">
        <v>55</v>
      </c>
      <c r="O49" s="44" t="s">
        <v>55</v>
      </c>
      <c r="P49" s="44" t="s">
        <v>55</v>
      </c>
      <c r="Q49" s="82"/>
      <c r="R49" s="81"/>
    </row>
    <row r="50" spans="1:18" x14ac:dyDescent="0.3">
      <c r="A50" s="47">
        <v>41</v>
      </c>
      <c r="B50" s="48">
        <v>202000445</v>
      </c>
      <c r="C50" s="49" t="s">
        <v>73</v>
      </c>
      <c r="D50" s="50" t="s">
        <v>100</v>
      </c>
      <c r="E50" s="67">
        <v>8</v>
      </c>
      <c r="F50" s="67">
        <v>8</v>
      </c>
      <c r="G50" s="67">
        <v>7</v>
      </c>
      <c r="H50" s="67">
        <v>4</v>
      </c>
      <c r="I50" s="67">
        <v>7</v>
      </c>
      <c r="J50" s="67">
        <v>7</v>
      </c>
      <c r="K50" s="67">
        <f t="shared" si="0"/>
        <v>41</v>
      </c>
      <c r="L50" s="44" t="s">
        <v>55</v>
      </c>
      <c r="M50" s="44" t="s">
        <v>55</v>
      </c>
      <c r="N50" s="44" t="s">
        <v>55</v>
      </c>
      <c r="O50" s="44" t="s">
        <v>55</v>
      </c>
      <c r="P50" s="44" t="s">
        <v>55</v>
      </c>
      <c r="Q50" s="82"/>
      <c r="R50" s="81"/>
    </row>
    <row r="51" spans="1:18" x14ac:dyDescent="0.3">
      <c r="A51" s="47">
        <v>42</v>
      </c>
      <c r="B51" s="48">
        <v>202000449</v>
      </c>
      <c r="C51" s="59" t="s">
        <v>129</v>
      </c>
      <c r="D51" s="50" t="s">
        <v>100</v>
      </c>
      <c r="E51" s="67">
        <v>0</v>
      </c>
      <c r="F51" s="67">
        <v>8</v>
      </c>
      <c r="G51" s="67">
        <v>0</v>
      </c>
      <c r="H51" s="67">
        <v>0</v>
      </c>
      <c r="I51" s="67">
        <v>3</v>
      </c>
      <c r="J51" s="67">
        <v>4</v>
      </c>
      <c r="K51" s="67">
        <f t="shared" si="0"/>
        <v>15</v>
      </c>
      <c r="L51" s="44" t="s">
        <v>55</v>
      </c>
      <c r="M51" s="44" t="s">
        <v>55</v>
      </c>
      <c r="N51" s="44" t="s">
        <v>55</v>
      </c>
      <c r="O51" s="44" t="s">
        <v>55</v>
      </c>
      <c r="P51" s="44" t="s">
        <v>55</v>
      </c>
      <c r="Q51" s="82"/>
      <c r="R51" s="81"/>
    </row>
    <row r="52" spans="1:18" x14ac:dyDescent="0.3">
      <c r="A52" s="47">
        <v>43</v>
      </c>
      <c r="B52" s="48">
        <v>202000452</v>
      </c>
      <c r="C52" s="60" t="s">
        <v>130</v>
      </c>
      <c r="D52" s="50" t="s">
        <v>100</v>
      </c>
      <c r="E52" s="67">
        <v>10</v>
      </c>
      <c r="F52" s="67">
        <v>8</v>
      </c>
      <c r="G52" s="67">
        <v>1</v>
      </c>
      <c r="H52" s="67">
        <v>8</v>
      </c>
      <c r="I52" s="67">
        <v>2</v>
      </c>
      <c r="J52" s="67">
        <v>7</v>
      </c>
      <c r="K52" s="67">
        <f t="shared" si="0"/>
        <v>36</v>
      </c>
      <c r="L52" s="44" t="s">
        <v>55</v>
      </c>
      <c r="M52" s="44" t="s">
        <v>55</v>
      </c>
      <c r="N52" s="44" t="s">
        <v>55</v>
      </c>
      <c r="O52" s="44" t="s">
        <v>55</v>
      </c>
      <c r="P52" s="44" t="s">
        <v>55</v>
      </c>
      <c r="Q52" s="82"/>
      <c r="R52" s="81"/>
    </row>
    <row r="53" spans="1:18" x14ac:dyDescent="0.3">
      <c r="A53" s="47">
        <v>44</v>
      </c>
      <c r="B53" s="48">
        <v>202000459</v>
      </c>
      <c r="C53" s="59" t="s">
        <v>76</v>
      </c>
      <c r="D53" s="50" t="s">
        <v>100</v>
      </c>
      <c r="E53" s="67">
        <v>8</v>
      </c>
      <c r="F53" s="67">
        <v>8</v>
      </c>
      <c r="G53" s="67">
        <v>7</v>
      </c>
      <c r="H53" s="67">
        <v>10</v>
      </c>
      <c r="I53" s="67">
        <v>0</v>
      </c>
      <c r="J53" s="67">
        <v>0</v>
      </c>
      <c r="K53" s="67">
        <f t="shared" si="0"/>
        <v>33</v>
      </c>
      <c r="L53" s="44" t="s">
        <v>55</v>
      </c>
      <c r="M53" s="44" t="s">
        <v>55</v>
      </c>
      <c r="N53" s="44" t="s">
        <v>55</v>
      </c>
      <c r="O53" s="44" t="s">
        <v>55</v>
      </c>
      <c r="P53" s="44" t="s">
        <v>55</v>
      </c>
      <c r="Q53" s="82"/>
      <c r="R53" s="81"/>
    </row>
    <row r="54" spans="1:18" x14ac:dyDescent="0.3">
      <c r="A54" s="47">
        <v>45</v>
      </c>
      <c r="B54" s="48">
        <v>202000463</v>
      </c>
      <c r="C54" s="49" t="s">
        <v>131</v>
      </c>
      <c r="D54" s="50" t="s">
        <v>100</v>
      </c>
      <c r="E54" s="67">
        <v>10</v>
      </c>
      <c r="F54" s="67">
        <v>0</v>
      </c>
      <c r="G54" s="67">
        <v>3</v>
      </c>
      <c r="H54" s="67">
        <v>6</v>
      </c>
      <c r="I54" s="67">
        <v>6</v>
      </c>
      <c r="J54" s="67">
        <v>7</v>
      </c>
      <c r="K54" s="67">
        <f t="shared" si="0"/>
        <v>32</v>
      </c>
      <c r="L54" s="44" t="s">
        <v>55</v>
      </c>
      <c r="M54" s="44" t="s">
        <v>55</v>
      </c>
      <c r="N54" s="44" t="s">
        <v>55</v>
      </c>
      <c r="O54" s="44" t="s">
        <v>55</v>
      </c>
      <c r="P54" s="44" t="s">
        <v>55</v>
      </c>
      <c r="Q54" s="82"/>
      <c r="R54" s="81"/>
    </row>
    <row r="55" spans="1:18" x14ac:dyDescent="0.3">
      <c r="A55" s="47">
        <v>46</v>
      </c>
      <c r="B55" s="48">
        <v>202000475</v>
      </c>
      <c r="C55" s="59" t="s">
        <v>132</v>
      </c>
      <c r="D55" s="50" t="s">
        <v>100</v>
      </c>
      <c r="E55" s="67">
        <v>2</v>
      </c>
      <c r="F55" s="67">
        <v>8</v>
      </c>
      <c r="G55" s="67">
        <v>2</v>
      </c>
      <c r="H55" s="67">
        <v>9</v>
      </c>
      <c r="I55" s="67">
        <v>2</v>
      </c>
      <c r="J55" s="67">
        <v>7</v>
      </c>
      <c r="K55" s="67">
        <f t="shared" si="0"/>
        <v>30</v>
      </c>
      <c r="L55" s="44" t="s">
        <v>55</v>
      </c>
      <c r="M55" s="44" t="s">
        <v>55</v>
      </c>
      <c r="N55" s="44" t="s">
        <v>55</v>
      </c>
      <c r="O55" s="44" t="s">
        <v>55</v>
      </c>
      <c r="P55" s="44" t="s">
        <v>55</v>
      </c>
      <c r="Q55" s="82"/>
      <c r="R55" s="81"/>
    </row>
    <row r="56" spans="1:18" x14ac:dyDescent="0.3">
      <c r="A56" s="47">
        <v>47</v>
      </c>
      <c r="B56" s="48">
        <v>202000481</v>
      </c>
      <c r="C56" s="59" t="s">
        <v>133</v>
      </c>
      <c r="D56" s="50" t="s">
        <v>100</v>
      </c>
      <c r="E56" s="67">
        <v>10</v>
      </c>
      <c r="F56" s="67">
        <v>8</v>
      </c>
      <c r="G56" s="67">
        <v>3</v>
      </c>
      <c r="H56" s="67">
        <v>10</v>
      </c>
      <c r="I56" s="67">
        <v>3</v>
      </c>
      <c r="J56" s="67">
        <v>4</v>
      </c>
      <c r="K56" s="67">
        <f t="shared" si="0"/>
        <v>38</v>
      </c>
      <c r="L56" s="44" t="s">
        <v>55</v>
      </c>
      <c r="M56" s="44" t="s">
        <v>55</v>
      </c>
      <c r="N56" s="44" t="s">
        <v>55</v>
      </c>
      <c r="O56" s="44" t="s">
        <v>55</v>
      </c>
      <c r="P56" s="44" t="s">
        <v>55</v>
      </c>
      <c r="Q56" s="82"/>
      <c r="R56" s="81"/>
    </row>
    <row r="57" spans="1:18" x14ac:dyDescent="0.3">
      <c r="A57" s="47">
        <v>48</v>
      </c>
      <c r="B57" s="48">
        <v>202000486</v>
      </c>
      <c r="C57" s="49" t="s">
        <v>134</v>
      </c>
      <c r="D57" s="50" t="s">
        <v>100</v>
      </c>
      <c r="E57" s="67">
        <v>0</v>
      </c>
      <c r="F57" s="67">
        <v>8</v>
      </c>
      <c r="G57" s="67">
        <v>3</v>
      </c>
      <c r="H57" s="67">
        <v>3</v>
      </c>
      <c r="I57" s="67">
        <v>2</v>
      </c>
      <c r="J57" s="67" t="s">
        <v>90</v>
      </c>
      <c r="K57" s="67">
        <f t="shared" si="0"/>
        <v>16</v>
      </c>
      <c r="L57" s="44" t="s">
        <v>55</v>
      </c>
      <c r="M57" s="44" t="s">
        <v>55</v>
      </c>
      <c r="N57" s="44" t="s">
        <v>55</v>
      </c>
      <c r="O57" s="44" t="s">
        <v>55</v>
      </c>
      <c r="P57" s="44" t="s">
        <v>55</v>
      </c>
      <c r="Q57" s="82"/>
      <c r="R57" s="81"/>
    </row>
    <row r="58" spans="1:18" x14ac:dyDescent="0.3">
      <c r="A58" s="47">
        <v>49</v>
      </c>
      <c r="B58" s="48">
        <v>202000493</v>
      </c>
      <c r="C58" s="52" t="s">
        <v>135</v>
      </c>
      <c r="D58" s="50" t="s">
        <v>100</v>
      </c>
      <c r="E58" s="67">
        <v>10</v>
      </c>
      <c r="F58" s="67">
        <v>8</v>
      </c>
      <c r="G58" s="67">
        <v>0</v>
      </c>
      <c r="H58" s="67">
        <v>3</v>
      </c>
      <c r="I58" s="67">
        <v>7</v>
      </c>
      <c r="J58" s="67">
        <v>6</v>
      </c>
      <c r="K58" s="67">
        <f t="shared" si="0"/>
        <v>34</v>
      </c>
      <c r="L58" s="44" t="s">
        <v>55</v>
      </c>
      <c r="M58" s="44" t="s">
        <v>55</v>
      </c>
      <c r="N58" s="44" t="s">
        <v>55</v>
      </c>
      <c r="O58" s="44" t="s">
        <v>55</v>
      </c>
      <c r="P58" s="44" t="s">
        <v>55</v>
      </c>
      <c r="Q58" s="82"/>
      <c r="R58" s="81"/>
    </row>
    <row r="59" spans="1:18" x14ac:dyDescent="0.3">
      <c r="A59" s="47">
        <v>50</v>
      </c>
      <c r="B59" s="48">
        <v>202000497</v>
      </c>
      <c r="C59" s="60" t="s">
        <v>136</v>
      </c>
      <c r="D59" s="50" t="s">
        <v>100</v>
      </c>
      <c r="E59" s="67">
        <v>10</v>
      </c>
      <c r="F59" s="67">
        <v>8</v>
      </c>
      <c r="G59" s="67">
        <v>3</v>
      </c>
      <c r="H59" s="67">
        <v>9</v>
      </c>
      <c r="I59" s="67">
        <v>8</v>
      </c>
      <c r="J59" s="67">
        <v>7</v>
      </c>
      <c r="K59" s="67">
        <f t="shared" si="0"/>
        <v>45</v>
      </c>
      <c r="L59" s="44" t="s">
        <v>55</v>
      </c>
      <c r="M59" s="44" t="s">
        <v>55</v>
      </c>
      <c r="N59" s="44" t="s">
        <v>55</v>
      </c>
      <c r="O59" s="44" t="s">
        <v>55</v>
      </c>
      <c r="P59" s="44" t="s">
        <v>55</v>
      </c>
      <c r="Q59" s="82"/>
      <c r="R59" s="81"/>
    </row>
    <row r="60" spans="1:18" x14ac:dyDescent="0.3">
      <c r="A60" s="47">
        <v>51</v>
      </c>
      <c r="B60" s="48">
        <v>202000503</v>
      </c>
      <c r="C60" s="60" t="s">
        <v>80</v>
      </c>
      <c r="D60" s="50" t="s">
        <v>100</v>
      </c>
      <c r="E60" s="67">
        <v>2</v>
      </c>
      <c r="F60" s="67">
        <v>8</v>
      </c>
      <c r="G60" s="67">
        <v>0</v>
      </c>
      <c r="H60" s="67">
        <v>4</v>
      </c>
      <c r="I60" s="67">
        <v>2</v>
      </c>
      <c r="J60" s="67">
        <v>1</v>
      </c>
      <c r="K60" s="67">
        <f t="shared" si="0"/>
        <v>17</v>
      </c>
      <c r="L60" s="44" t="s">
        <v>55</v>
      </c>
      <c r="M60" s="44" t="s">
        <v>55</v>
      </c>
      <c r="N60" s="44" t="s">
        <v>55</v>
      </c>
      <c r="O60" s="44" t="s">
        <v>55</v>
      </c>
      <c r="P60" s="44" t="s">
        <v>55</v>
      </c>
      <c r="Q60" s="82"/>
      <c r="R60" s="81"/>
    </row>
    <row r="61" spans="1:18" x14ac:dyDescent="0.3">
      <c r="A61" s="47">
        <v>52</v>
      </c>
      <c r="B61" s="48">
        <v>202000506</v>
      </c>
      <c r="C61" s="52" t="s">
        <v>137</v>
      </c>
      <c r="D61" s="50" t="s">
        <v>100</v>
      </c>
      <c r="E61" s="67">
        <v>10</v>
      </c>
      <c r="F61" s="67">
        <v>8</v>
      </c>
      <c r="G61" s="67">
        <v>7</v>
      </c>
      <c r="H61" s="67">
        <v>10</v>
      </c>
      <c r="I61" s="67">
        <v>8</v>
      </c>
      <c r="J61" s="67">
        <v>7</v>
      </c>
      <c r="K61" s="67">
        <f t="shared" si="0"/>
        <v>50</v>
      </c>
      <c r="L61" s="44" t="s">
        <v>55</v>
      </c>
      <c r="M61" s="44" t="s">
        <v>55</v>
      </c>
      <c r="N61" s="44" t="s">
        <v>55</v>
      </c>
      <c r="O61" s="44" t="s">
        <v>55</v>
      </c>
      <c r="P61" s="44" t="s">
        <v>55</v>
      </c>
      <c r="Q61" s="82"/>
      <c r="R61" s="81"/>
    </row>
    <row r="62" spans="1:18" x14ac:dyDescent="0.3">
      <c r="A62" s="47">
        <v>53</v>
      </c>
      <c r="B62" s="48">
        <v>202000511</v>
      </c>
      <c r="C62" s="59" t="s">
        <v>138</v>
      </c>
      <c r="D62" s="50" t="s">
        <v>100</v>
      </c>
      <c r="E62" s="67">
        <v>2</v>
      </c>
      <c r="F62" s="67">
        <v>8</v>
      </c>
      <c r="G62" s="67">
        <v>0</v>
      </c>
      <c r="H62" s="67">
        <v>7</v>
      </c>
      <c r="I62" s="67" t="s">
        <v>90</v>
      </c>
      <c r="J62" s="67">
        <v>4</v>
      </c>
      <c r="K62" s="67">
        <f t="shared" si="0"/>
        <v>21</v>
      </c>
      <c r="L62" s="44" t="s">
        <v>55</v>
      </c>
      <c r="M62" s="44" t="s">
        <v>55</v>
      </c>
      <c r="N62" s="44" t="s">
        <v>55</v>
      </c>
      <c r="O62" s="44" t="s">
        <v>55</v>
      </c>
      <c r="P62" s="44" t="s">
        <v>55</v>
      </c>
      <c r="Q62" s="82"/>
      <c r="R62" s="81"/>
    </row>
    <row r="63" spans="1:18" x14ac:dyDescent="0.3">
      <c r="A63" s="47">
        <v>54</v>
      </c>
      <c r="B63" s="48">
        <v>202000514</v>
      </c>
      <c r="C63" s="49" t="s">
        <v>139</v>
      </c>
      <c r="D63" s="50" t="s">
        <v>100</v>
      </c>
      <c r="E63" s="67">
        <v>2</v>
      </c>
      <c r="F63" s="67">
        <v>8</v>
      </c>
      <c r="G63" s="67">
        <v>0</v>
      </c>
      <c r="H63" s="67">
        <v>7</v>
      </c>
      <c r="I63" s="67">
        <v>6</v>
      </c>
      <c r="J63" s="67">
        <v>1</v>
      </c>
      <c r="K63" s="67">
        <f t="shared" si="0"/>
        <v>24</v>
      </c>
      <c r="L63" s="44" t="s">
        <v>55</v>
      </c>
      <c r="M63" s="44" t="s">
        <v>55</v>
      </c>
      <c r="N63" s="44" t="s">
        <v>55</v>
      </c>
      <c r="O63" s="44" t="s">
        <v>55</v>
      </c>
      <c r="P63" s="44" t="s">
        <v>55</v>
      </c>
      <c r="Q63" s="82"/>
      <c r="R63" s="81"/>
    </row>
    <row r="64" spans="1:18" x14ac:dyDescent="0.3">
      <c r="A64" s="47">
        <v>55</v>
      </c>
      <c r="B64" s="48">
        <v>202000517</v>
      </c>
      <c r="C64" s="68" t="s">
        <v>140</v>
      </c>
      <c r="D64" s="50" t="s">
        <v>100</v>
      </c>
      <c r="E64" s="63" t="s">
        <v>54</v>
      </c>
      <c r="F64" s="63" t="s">
        <v>54</v>
      </c>
      <c r="G64" s="63" t="s">
        <v>54</v>
      </c>
      <c r="H64" s="63" t="s">
        <v>54</v>
      </c>
      <c r="I64" s="63" t="s">
        <v>54</v>
      </c>
      <c r="J64" s="63" t="s">
        <v>54</v>
      </c>
      <c r="K64" s="67">
        <f t="shared" si="0"/>
        <v>0</v>
      </c>
      <c r="L64" s="44" t="s">
        <v>55</v>
      </c>
      <c r="M64" s="44" t="s">
        <v>55</v>
      </c>
      <c r="N64" s="44" t="s">
        <v>55</v>
      </c>
      <c r="O64" s="44" t="s">
        <v>55</v>
      </c>
      <c r="P64" s="44" t="s">
        <v>55</v>
      </c>
      <c r="Q64" s="82"/>
      <c r="R64" s="81"/>
    </row>
    <row r="65" spans="1:18" x14ac:dyDescent="0.3">
      <c r="A65" s="47">
        <v>56</v>
      </c>
      <c r="B65" s="48">
        <v>202000524</v>
      </c>
      <c r="C65" s="52" t="s">
        <v>89</v>
      </c>
      <c r="D65" s="50" t="s">
        <v>100</v>
      </c>
      <c r="E65" s="67">
        <v>6</v>
      </c>
      <c r="F65" s="67">
        <v>8</v>
      </c>
      <c r="G65" s="67">
        <v>0</v>
      </c>
      <c r="H65" s="67">
        <v>4</v>
      </c>
      <c r="I65" s="67">
        <v>7</v>
      </c>
      <c r="J65" s="67">
        <v>7</v>
      </c>
      <c r="K65" s="67">
        <f t="shared" si="0"/>
        <v>32</v>
      </c>
      <c r="L65" s="44" t="s">
        <v>55</v>
      </c>
      <c r="M65" s="44" t="s">
        <v>55</v>
      </c>
      <c r="N65" s="44" t="s">
        <v>55</v>
      </c>
      <c r="O65" s="44" t="s">
        <v>55</v>
      </c>
      <c r="P65" s="44" t="s">
        <v>55</v>
      </c>
      <c r="Q65" s="82"/>
      <c r="R65" s="81"/>
    </row>
    <row r="66" spans="1:18" x14ac:dyDescent="0.3">
      <c r="A66" s="47">
        <v>57</v>
      </c>
      <c r="B66" s="48">
        <v>202000529</v>
      </c>
      <c r="C66" s="49" t="s">
        <v>141</v>
      </c>
      <c r="D66" s="50" t="s">
        <v>100</v>
      </c>
      <c r="E66" s="67">
        <v>5</v>
      </c>
      <c r="F66" s="67">
        <v>8</v>
      </c>
      <c r="G66" s="67">
        <v>0</v>
      </c>
      <c r="H66" s="67">
        <v>10</v>
      </c>
      <c r="I66" s="67">
        <v>7</v>
      </c>
      <c r="J66" s="67">
        <v>1</v>
      </c>
      <c r="K66" s="67">
        <f t="shared" si="0"/>
        <v>31</v>
      </c>
      <c r="L66" s="44" t="s">
        <v>55</v>
      </c>
      <c r="M66" s="44" t="s">
        <v>55</v>
      </c>
      <c r="N66" s="44" t="s">
        <v>55</v>
      </c>
      <c r="O66" s="44" t="s">
        <v>55</v>
      </c>
      <c r="P66" s="44" t="s">
        <v>55</v>
      </c>
      <c r="Q66" s="82"/>
      <c r="R66" s="81"/>
    </row>
    <row r="67" spans="1:18" x14ac:dyDescent="0.3">
      <c r="A67" s="47">
        <v>58</v>
      </c>
      <c r="B67" s="48">
        <v>202000532</v>
      </c>
      <c r="C67" s="49" t="s">
        <v>142</v>
      </c>
      <c r="D67" s="50" t="s">
        <v>100</v>
      </c>
      <c r="E67" s="67">
        <v>0</v>
      </c>
      <c r="F67" s="67">
        <v>8</v>
      </c>
      <c r="G67" s="67">
        <v>0</v>
      </c>
      <c r="H67" s="67">
        <v>9</v>
      </c>
      <c r="I67" s="67">
        <v>7</v>
      </c>
      <c r="J67" s="67">
        <v>4</v>
      </c>
      <c r="K67" s="67">
        <f t="shared" si="0"/>
        <v>28</v>
      </c>
      <c r="L67" s="44" t="s">
        <v>55</v>
      </c>
      <c r="M67" s="44" t="s">
        <v>55</v>
      </c>
      <c r="N67" s="44" t="s">
        <v>55</v>
      </c>
      <c r="O67" s="44" t="s">
        <v>55</v>
      </c>
      <c r="P67" s="44" t="s">
        <v>55</v>
      </c>
      <c r="Q67" s="82"/>
      <c r="R67" s="81"/>
    </row>
    <row r="68" spans="1:18" x14ac:dyDescent="0.3">
      <c r="A68" s="47">
        <v>59</v>
      </c>
      <c r="B68" s="48">
        <v>202000536</v>
      </c>
      <c r="C68" s="52" t="s">
        <v>88</v>
      </c>
      <c r="D68" s="50" t="s">
        <v>100</v>
      </c>
      <c r="E68" s="67">
        <v>10</v>
      </c>
      <c r="F68" s="67">
        <v>8</v>
      </c>
      <c r="G68" s="67">
        <v>0</v>
      </c>
      <c r="H68" s="67">
        <v>4</v>
      </c>
      <c r="I68" s="67" t="s">
        <v>90</v>
      </c>
      <c r="J68" s="67">
        <v>2</v>
      </c>
      <c r="K68" s="67">
        <f t="shared" si="0"/>
        <v>24</v>
      </c>
      <c r="L68" s="44" t="s">
        <v>55</v>
      </c>
      <c r="M68" s="44" t="s">
        <v>55</v>
      </c>
      <c r="N68" s="44" t="s">
        <v>55</v>
      </c>
      <c r="O68" s="44" t="s">
        <v>55</v>
      </c>
      <c r="P68" s="44" t="s">
        <v>55</v>
      </c>
      <c r="Q68" s="82" t="s">
        <v>55</v>
      </c>
      <c r="R68" s="81"/>
    </row>
    <row r="69" spans="1:18" x14ac:dyDescent="0.3">
      <c r="A69" s="47">
        <v>60</v>
      </c>
      <c r="B69" s="48">
        <v>202000541</v>
      </c>
      <c r="C69" s="49" t="s">
        <v>143</v>
      </c>
      <c r="D69" s="50" t="s">
        <v>100</v>
      </c>
      <c r="E69" s="67">
        <v>6</v>
      </c>
      <c r="F69" s="67">
        <v>5</v>
      </c>
      <c r="G69" s="67">
        <v>0</v>
      </c>
      <c r="H69" s="67">
        <v>2</v>
      </c>
      <c r="I69" s="67">
        <v>5</v>
      </c>
      <c r="J69" s="67">
        <v>7</v>
      </c>
      <c r="K69" s="67">
        <f t="shared" si="0"/>
        <v>25</v>
      </c>
      <c r="L69" s="44" t="s">
        <v>55</v>
      </c>
      <c r="M69" s="44" t="s">
        <v>55</v>
      </c>
      <c r="N69" s="44" t="s">
        <v>55</v>
      </c>
      <c r="O69" s="44" t="s">
        <v>55</v>
      </c>
      <c r="P69" s="44" t="s">
        <v>55</v>
      </c>
      <c r="Q69" s="82"/>
      <c r="R69" s="81"/>
    </row>
    <row r="70" spans="1:18" x14ac:dyDescent="0.3">
      <c r="A70" s="47">
        <v>61</v>
      </c>
      <c r="B70" s="48">
        <v>202000547</v>
      </c>
      <c r="C70" s="49" t="s">
        <v>144</v>
      </c>
      <c r="D70" s="50" t="s">
        <v>100</v>
      </c>
      <c r="E70" s="67">
        <v>4</v>
      </c>
      <c r="F70" s="67">
        <v>8</v>
      </c>
      <c r="G70" s="67">
        <v>0</v>
      </c>
      <c r="H70" s="67">
        <v>9</v>
      </c>
      <c r="I70" s="67">
        <v>8</v>
      </c>
      <c r="J70" s="67">
        <v>7</v>
      </c>
      <c r="K70" s="67">
        <f t="shared" si="0"/>
        <v>36</v>
      </c>
      <c r="L70" s="44" t="s">
        <v>55</v>
      </c>
      <c r="M70" s="44" t="s">
        <v>55</v>
      </c>
      <c r="N70" s="44" t="s">
        <v>55</v>
      </c>
      <c r="O70" s="44" t="s">
        <v>55</v>
      </c>
      <c r="P70" s="44" t="s">
        <v>55</v>
      </c>
      <c r="Q70" s="82"/>
      <c r="R70" s="81"/>
    </row>
    <row r="71" spans="1:18" x14ac:dyDescent="0.3">
      <c r="A71" s="47">
        <v>62</v>
      </c>
      <c r="B71" s="48">
        <v>202000553</v>
      </c>
      <c r="C71" s="49" t="s">
        <v>145</v>
      </c>
      <c r="D71" s="50" t="s">
        <v>100</v>
      </c>
      <c r="E71" s="67">
        <v>2</v>
      </c>
      <c r="F71" s="67">
        <v>8</v>
      </c>
      <c r="G71" s="67">
        <v>0</v>
      </c>
      <c r="H71" s="67">
        <v>2</v>
      </c>
      <c r="I71" s="67">
        <v>2</v>
      </c>
      <c r="J71" s="67">
        <v>7</v>
      </c>
      <c r="K71" s="67">
        <f t="shared" si="0"/>
        <v>21</v>
      </c>
      <c r="L71" s="44" t="s">
        <v>55</v>
      </c>
      <c r="M71" s="44" t="s">
        <v>55</v>
      </c>
      <c r="N71" s="44" t="s">
        <v>55</v>
      </c>
      <c r="O71" s="44" t="s">
        <v>55</v>
      </c>
      <c r="P71" s="44" t="s">
        <v>55</v>
      </c>
      <c r="Q71" s="82"/>
      <c r="R71" s="81"/>
    </row>
    <row r="72" spans="1:18" x14ac:dyDescent="0.3">
      <c r="A72" s="47">
        <v>63</v>
      </c>
      <c r="B72" s="48">
        <v>202000557</v>
      </c>
      <c r="C72" s="49" t="s">
        <v>146</v>
      </c>
      <c r="D72" s="50" t="s">
        <v>100</v>
      </c>
      <c r="E72" s="67">
        <v>0</v>
      </c>
      <c r="F72" s="67" t="s">
        <v>90</v>
      </c>
      <c r="G72" s="67">
        <v>0</v>
      </c>
      <c r="H72" s="67">
        <v>0</v>
      </c>
      <c r="I72" s="67" t="s">
        <v>90</v>
      </c>
      <c r="J72" s="67" t="s">
        <v>90</v>
      </c>
      <c r="K72" s="67">
        <f t="shared" si="0"/>
        <v>0</v>
      </c>
      <c r="L72" s="44" t="s">
        <v>55</v>
      </c>
      <c r="M72" s="44" t="s">
        <v>55</v>
      </c>
      <c r="N72" s="44" t="s">
        <v>55</v>
      </c>
      <c r="O72" s="44" t="s">
        <v>55</v>
      </c>
      <c r="P72" s="44" t="s">
        <v>55</v>
      </c>
      <c r="Q72" s="82"/>
      <c r="R72" s="81"/>
    </row>
  </sheetData>
  <mergeCells count="9">
    <mergeCell ref="L5:P5"/>
    <mergeCell ref="A5:A8"/>
    <mergeCell ref="B5:B8"/>
    <mergeCell ref="C5:C8"/>
    <mergeCell ref="A1:K1"/>
    <mergeCell ref="A2:K2"/>
    <mergeCell ref="A3:K3"/>
    <mergeCell ref="A4:K4"/>
    <mergeCell ref="K6:K8"/>
  </mergeCells>
  <conditionalFormatting sqref="E9:E26 H9:H26 E28:E72 H28:H72">
    <cfRule type="cellIs" dxfId="10" priority="4" operator="greaterThan">
      <formula>10</formula>
    </cfRule>
  </conditionalFormatting>
  <conditionalFormatting sqref="F9:F26 I9:I26 F28:F72 I28:I72">
    <cfRule type="cellIs" dxfId="9" priority="3" operator="greaterThan">
      <formula>8</formula>
    </cfRule>
  </conditionalFormatting>
  <conditionalFormatting sqref="G9:G26 J9:J26 G28:G72 J28:J72">
    <cfRule type="cellIs" dxfId="8" priority="2" operator="greaterThan">
      <formula>7</formula>
    </cfRule>
  </conditionalFormatting>
  <conditionalFormatting sqref="K9:K26 K28:K72">
    <cfRule type="cellIs" dxfId="7" priority="1" operator="greaterThan">
      <formula>50</formula>
    </cfRule>
  </conditionalFormatting>
  <pageMargins left="0.25" right="0.25" top="0.75" bottom="0.75" header="0.3" footer="0.3"/>
  <pageSetup paperSize="9" scale="88" orientation="landscape" r:id="rId1"/>
  <rowBreaks count="1" manualBreakCount="1">
    <brk id="34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3"/>
  <sheetViews>
    <sheetView tabSelected="1" view="pageBreakPreview" topLeftCell="U65" zoomScale="110" zoomScaleNormal="55" zoomScaleSheetLayoutView="55" workbookViewId="0">
      <selection activeCell="AE77" sqref="AE77"/>
    </sheetView>
  </sheetViews>
  <sheetFormatPr defaultRowHeight="14.4" x14ac:dyDescent="0.3"/>
  <cols>
    <col min="1" max="1" width="27.6640625" style="8" customWidth="1"/>
    <col min="2" max="2" width="14.44140625" style="8" bestFit="1" customWidth="1"/>
    <col min="3" max="6" width="14.77734375" style="8" bestFit="1" customWidth="1"/>
    <col min="7" max="7" width="16.109375" style="8" bestFit="1" customWidth="1"/>
    <col min="8" max="8" width="14.44140625" style="8" bestFit="1" customWidth="1"/>
    <col min="9" max="12" width="14.77734375" style="8" bestFit="1" customWidth="1"/>
    <col min="13" max="13" width="16.109375" style="8" bestFit="1" customWidth="1"/>
    <col min="14" max="14" width="14.44140625" style="8" bestFit="1" customWidth="1"/>
    <col min="15" max="18" width="14.77734375" style="8" bestFit="1" customWidth="1"/>
    <col min="19" max="19" width="16.109375" style="8" bestFit="1" customWidth="1"/>
    <col min="20" max="20" width="14.44140625" style="8" bestFit="1" customWidth="1"/>
    <col min="21" max="24" width="14.77734375" style="8" bestFit="1" customWidth="1"/>
    <col min="25" max="25" width="16.109375" style="8" bestFit="1" customWidth="1"/>
    <col min="26" max="26" width="14.44140625" style="8" bestFit="1" customWidth="1"/>
    <col min="27" max="30" width="14.77734375" style="8" bestFit="1" customWidth="1"/>
    <col min="31" max="31" width="9.77734375" style="8" customWidth="1"/>
  </cols>
  <sheetData>
    <row r="1" spans="1:32" ht="18" x14ac:dyDescent="0.3">
      <c r="A1" s="93" t="s">
        <v>36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</row>
    <row r="2" spans="1:32" x14ac:dyDescent="0.3">
      <c r="A2" s="3" t="s">
        <v>20</v>
      </c>
      <c r="B2" s="94" t="s">
        <v>93</v>
      </c>
      <c r="C2" s="94"/>
      <c r="D2" s="94"/>
      <c r="E2" s="94"/>
      <c r="F2" s="9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32" x14ac:dyDescent="0.3">
      <c r="A3" s="3" t="s">
        <v>21</v>
      </c>
      <c r="B3" s="94" t="s">
        <v>94</v>
      </c>
      <c r="C3" s="94"/>
      <c r="D3" s="94"/>
      <c r="E3" s="94"/>
      <c r="F3" s="9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32" x14ac:dyDescent="0.3">
      <c r="A4" s="3" t="s">
        <v>22</v>
      </c>
      <c r="B4" s="94" t="s">
        <v>53</v>
      </c>
      <c r="C4" s="94"/>
      <c r="D4" s="94"/>
      <c r="E4" s="94"/>
      <c r="F4" s="9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32" ht="15" thickBot="1" x14ac:dyDescent="0.35">
      <c r="A5" s="3" t="s">
        <v>23</v>
      </c>
      <c r="B5" s="94" t="s">
        <v>95</v>
      </c>
      <c r="C5" s="94"/>
      <c r="D5" s="94"/>
      <c r="E5" s="94"/>
      <c r="F5" s="9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32" ht="24" customHeight="1" x14ac:dyDescent="0.3">
      <c r="A6" s="11" t="s">
        <v>24</v>
      </c>
      <c r="B6" s="104" t="s">
        <v>25</v>
      </c>
      <c r="C6" s="105"/>
      <c r="D6" s="105"/>
      <c r="E6" s="105"/>
      <c r="F6" s="105"/>
      <c r="G6" s="106"/>
      <c r="H6" s="104" t="s">
        <v>26</v>
      </c>
      <c r="I6" s="105"/>
      <c r="J6" s="105"/>
      <c r="K6" s="105"/>
      <c r="L6" s="105"/>
      <c r="M6" s="106"/>
      <c r="N6" s="105" t="s">
        <v>33</v>
      </c>
      <c r="O6" s="105"/>
      <c r="P6" s="105"/>
      <c r="Q6" s="105"/>
      <c r="R6" s="105"/>
      <c r="S6" s="106"/>
      <c r="T6" s="104" t="s">
        <v>34</v>
      </c>
      <c r="U6" s="105"/>
      <c r="V6" s="105"/>
      <c r="W6" s="105"/>
      <c r="X6" s="105"/>
      <c r="Y6" s="106"/>
      <c r="Z6" s="101" t="s">
        <v>35</v>
      </c>
      <c r="AA6" s="102"/>
      <c r="AB6" s="102"/>
      <c r="AC6" s="102"/>
      <c r="AD6" s="102"/>
      <c r="AE6" s="103"/>
    </row>
    <row r="7" spans="1:32" x14ac:dyDescent="0.3">
      <c r="A7" s="12"/>
      <c r="B7" s="13" t="s">
        <v>13</v>
      </c>
      <c r="C7" s="14" t="s">
        <v>14</v>
      </c>
      <c r="D7" s="14" t="s">
        <v>15</v>
      </c>
      <c r="E7" s="14" t="s">
        <v>16</v>
      </c>
      <c r="F7" s="14" t="s">
        <v>17</v>
      </c>
      <c r="G7" s="15" t="s">
        <v>27</v>
      </c>
      <c r="H7" s="13" t="s">
        <v>13</v>
      </c>
      <c r="I7" s="14" t="s">
        <v>14</v>
      </c>
      <c r="J7" s="14" t="s">
        <v>15</v>
      </c>
      <c r="K7" s="14" t="s">
        <v>16</v>
      </c>
      <c r="L7" s="14" t="s">
        <v>17</v>
      </c>
      <c r="M7" s="15" t="s">
        <v>27</v>
      </c>
      <c r="N7" s="74" t="s">
        <v>13</v>
      </c>
      <c r="O7" s="14" t="s">
        <v>14</v>
      </c>
      <c r="P7" s="14" t="s">
        <v>15</v>
      </c>
      <c r="Q7" s="14" t="s">
        <v>16</v>
      </c>
      <c r="R7" s="14" t="s">
        <v>17</v>
      </c>
      <c r="S7" s="15" t="s">
        <v>27</v>
      </c>
      <c r="T7" s="13" t="s">
        <v>13</v>
      </c>
      <c r="U7" s="14" t="s">
        <v>14</v>
      </c>
      <c r="V7" s="14" t="s">
        <v>15</v>
      </c>
      <c r="W7" s="14" t="s">
        <v>16</v>
      </c>
      <c r="X7" s="14" t="s">
        <v>17</v>
      </c>
      <c r="Y7" s="15" t="s">
        <v>27</v>
      </c>
      <c r="Z7" s="13" t="s">
        <v>13</v>
      </c>
      <c r="AA7" s="14" t="s">
        <v>14</v>
      </c>
      <c r="AB7" s="14" t="s">
        <v>15</v>
      </c>
      <c r="AC7" s="14" t="s">
        <v>16</v>
      </c>
      <c r="AD7" s="14" t="s">
        <v>17</v>
      </c>
      <c r="AE7" s="15" t="s">
        <v>27</v>
      </c>
    </row>
    <row r="8" spans="1:32" x14ac:dyDescent="0.3">
      <c r="A8" s="48">
        <v>202000027</v>
      </c>
      <c r="B8" s="67" t="s">
        <v>55</v>
      </c>
      <c r="C8" s="67" t="s">
        <v>55</v>
      </c>
      <c r="D8" s="67" t="s">
        <v>55</v>
      </c>
      <c r="E8" s="67" t="s">
        <v>55</v>
      </c>
      <c r="F8" s="67" t="s">
        <v>55</v>
      </c>
      <c r="G8" s="67" t="s">
        <v>55</v>
      </c>
      <c r="H8" s="67" t="s">
        <v>55</v>
      </c>
      <c r="I8" s="67" t="s">
        <v>55</v>
      </c>
      <c r="J8" s="67" t="s">
        <v>55</v>
      </c>
      <c r="K8" s="67" t="s">
        <v>55</v>
      </c>
      <c r="L8" s="67" t="s">
        <v>55</v>
      </c>
      <c r="M8" s="67" t="s">
        <v>55</v>
      </c>
      <c r="N8" s="67" t="s">
        <v>55</v>
      </c>
      <c r="O8" s="67" t="s">
        <v>55</v>
      </c>
      <c r="P8" s="67" t="s">
        <v>55</v>
      </c>
      <c r="Q8" s="67" t="s">
        <v>55</v>
      </c>
      <c r="R8" s="67" t="s">
        <v>55</v>
      </c>
      <c r="S8" s="67" t="s">
        <v>55</v>
      </c>
      <c r="T8" s="67" t="s">
        <v>55</v>
      </c>
      <c r="U8" s="67" t="s">
        <v>55</v>
      </c>
      <c r="V8" s="67" t="s">
        <v>55</v>
      </c>
      <c r="W8" s="67" t="s">
        <v>55</v>
      </c>
      <c r="X8" s="67" t="s">
        <v>55</v>
      </c>
      <c r="Y8" s="67" t="s">
        <v>55</v>
      </c>
      <c r="Z8" s="67" t="s">
        <v>55</v>
      </c>
      <c r="AA8" s="67" t="s">
        <v>55</v>
      </c>
      <c r="AB8" s="67" t="s">
        <v>55</v>
      </c>
      <c r="AC8" s="67" t="s">
        <v>55</v>
      </c>
      <c r="AD8" s="67" t="s">
        <v>55</v>
      </c>
      <c r="AE8" s="67" t="s">
        <v>55</v>
      </c>
    </row>
    <row r="9" spans="1:32" x14ac:dyDescent="0.3">
      <c r="A9" s="48">
        <v>202000036</v>
      </c>
      <c r="B9" s="67" t="s">
        <v>55</v>
      </c>
      <c r="C9" s="67" t="s">
        <v>55</v>
      </c>
      <c r="D9" s="67" t="s">
        <v>55</v>
      </c>
      <c r="E9" s="67" t="s">
        <v>55</v>
      </c>
      <c r="F9" s="67" t="s">
        <v>55</v>
      </c>
      <c r="G9" s="67" t="s">
        <v>55</v>
      </c>
      <c r="H9" s="67" t="s">
        <v>55</v>
      </c>
      <c r="I9" s="67" t="s">
        <v>55</v>
      </c>
      <c r="J9" s="67" t="s">
        <v>55</v>
      </c>
      <c r="K9" s="67" t="s">
        <v>55</v>
      </c>
      <c r="L9" s="67" t="s">
        <v>55</v>
      </c>
      <c r="M9" s="67" t="s">
        <v>55</v>
      </c>
      <c r="N9" s="67" t="s">
        <v>55</v>
      </c>
      <c r="O9" s="67" t="s">
        <v>55</v>
      </c>
      <c r="P9" s="67" t="s">
        <v>55</v>
      </c>
      <c r="Q9" s="67" t="s">
        <v>55</v>
      </c>
      <c r="R9" s="67" t="s">
        <v>55</v>
      </c>
      <c r="S9" s="67" t="s">
        <v>55</v>
      </c>
      <c r="T9" s="67" t="s">
        <v>55</v>
      </c>
      <c r="U9" s="67" t="s">
        <v>55</v>
      </c>
      <c r="V9" s="67" t="s">
        <v>55</v>
      </c>
      <c r="W9" s="67" t="s">
        <v>55</v>
      </c>
      <c r="X9" s="67" t="s">
        <v>55</v>
      </c>
      <c r="Y9" s="67" t="s">
        <v>55</v>
      </c>
      <c r="Z9" s="67" t="s">
        <v>55</v>
      </c>
      <c r="AA9" s="67" t="s">
        <v>55</v>
      </c>
      <c r="AB9" s="67" t="s">
        <v>55</v>
      </c>
      <c r="AC9" s="67" t="s">
        <v>55</v>
      </c>
      <c r="AD9" s="67" t="s">
        <v>55</v>
      </c>
      <c r="AE9" s="67" t="s">
        <v>55</v>
      </c>
    </row>
    <row r="10" spans="1:32" x14ac:dyDescent="0.3">
      <c r="A10" s="48">
        <v>202000073</v>
      </c>
      <c r="B10" s="67" t="s">
        <v>55</v>
      </c>
      <c r="C10" s="67" t="s">
        <v>55</v>
      </c>
      <c r="D10" s="67" t="s">
        <v>55</v>
      </c>
      <c r="E10" s="67" t="s">
        <v>55</v>
      </c>
      <c r="F10" s="67" t="s">
        <v>55</v>
      </c>
      <c r="G10" s="67" t="s">
        <v>55</v>
      </c>
      <c r="H10" s="67" t="s">
        <v>55</v>
      </c>
      <c r="I10" s="67" t="s">
        <v>55</v>
      </c>
      <c r="J10" s="67" t="s">
        <v>55</v>
      </c>
      <c r="K10" s="67" t="s">
        <v>55</v>
      </c>
      <c r="L10" s="67" t="s">
        <v>55</v>
      </c>
      <c r="M10" s="67" t="s">
        <v>55</v>
      </c>
      <c r="N10" s="67" t="s">
        <v>55</v>
      </c>
      <c r="O10" s="67" t="s">
        <v>55</v>
      </c>
      <c r="P10" s="67" t="s">
        <v>55</v>
      </c>
      <c r="Q10" s="67" t="s">
        <v>55</v>
      </c>
      <c r="R10" s="67" t="s">
        <v>55</v>
      </c>
      <c r="S10" s="67" t="s">
        <v>55</v>
      </c>
      <c r="T10" s="67" t="s">
        <v>55</v>
      </c>
      <c r="U10" s="67" t="s">
        <v>55</v>
      </c>
      <c r="V10" s="67" t="s">
        <v>55</v>
      </c>
      <c r="W10" s="67" t="s">
        <v>55</v>
      </c>
      <c r="X10" s="67" t="s">
        <v>55</v>
      </c>
      <c r="Y10" s="67" t="s">
        <v>55</v>
      </c>
      <c r="Z10" s="67" t="s">
        <v>55</v>
      </c>
      <c r="AA10" s="67" t="s">
        <v>55</v>
      </c>
      <c r="AB10" s="67" t="s">
        <v>55</v>
      </c>
      <c r="AC10" s="67" t="s">
        <v>55</v>
      </c>
      <c r="AD10" s="67" t="s">
        <v>55</v>
      </c>
      <c r="AE10" s="67" t="s">
        <v>55</v>
      </c>
    </row>
    <row r="11" spans="1:32" x14ac:dyDescent="0.3">
      <c r="A11" s="48">
        <v>202000081</v>
      </c>
      <c r="B11" s="67" t="s">
        <v>55</v>
      </c>
      <c r="C11" s="67" t="s">
        <v>55</v>
      </c>
      <c r="D11" s="67" t="s">
        <v>55</v>
      </c>
      <c r="E11" s="67" t="s">
        <v>55</v>
      </c>
      <c r="F11" s="67" t="s">
        <v>55</v>
      </c>
      <c r="G11" s="67" t="s">
        <v>55</v>
      </c>
      <c r="H11" s="67" t="s">
        <v>55</v>
      </c>
      <c r="I11" s="67" t="s">
        <v>55</v>
      </c>
      <c r="J11" s="67" t="s">
        <v>55</v>
      </c>
      <c r="K11" s="67" t="s">
        <v>55</v>
      </c>
      <c r="L11" s="67" t="s">
        <v>55</v>
      </c>
      <c r="M11" s="67" t="s">
        <v>55</v>
      </c>
      <c r="N11" s="67" t="s">
        <v>55</v>
      </c>
      <c r="O11" s="67" t="s">
        <v>55</v>
      </c>
      <c r="P11" s="67" t="s">
        <v>55</v>
      </c>
      <c r="Q11" s="67" t="s">
        <v>55</v>
      </c>
      <c r="R11" s="67" t="s">
        <v>55</v>
      </c>
      <c r="S11" s="67" t="s">
        <v>55</v>
      </c>
      <c r="T11" s="67" t="s">
        <v>55</v>
      </c>
      <c r="U11" s="67" t="s">
        <v>55</v>
      </c>
      <c r="V11" s="67" t="s">
        <v>55</v>
      </c>
      <c r="W11" s="67" t="s">
        <v>55</v>
      </c>
      <c r="X11" s="67" t="s">
        <v>55</v>
      </c>
      <c r="Y11" s="67" t="s">
        <v>55</v>
      </c>
      <c r="Z11" s="67" t="s">
        <v>55</v>
      </c>
      <c r="AA11" s="67" t="s">
        <v>55</v>
      </c>
      <c r="AB11" s="67" t="s">
        <v>55</v>
      </c>
      <c r="AC11" s="67" t="s">
        <v>55</v>
      </c>
      <c r="AD11" s="67" t="s">
        <v>55</v>
      </c>
      <c r="AE11" s="67" t="s">
        <v>55</v>
      </c>
    </row>
    <row r="12" spans="1:32" x14ac:dyDescent="0.3">
      <c r="A12" s="48">
        <v>202000098</v>
      </c>
      <c r="B12" s="67" t="s">
        <v>55</v>
      </c>
      <c r="C12" s="67" t="s">
        <v>55</v>
      </c>
      <c r="D12" s="67" t="s">
        <v>55</v>
      </c>
      <c r="E12" s="67" t="s">
        <v>55</v>
      </c>
      <c r="F12" s="67" t="s">
        <v>55</v>
      </c>
      <c r="G12" s="67" t="s">
        <v>55</v>
      </c>
      <c r="H12" s="67" t="s">
        <v>55</v>
      </c>
      <c r="I12" s="67" t="s">
        <v>55</v>
      </c>
      <c r="J12" s="67" t="s">
        <v>55</v>
      </c>
      <c r="K12" s="67" t="s">
        <v>55</v>
      </c>
      <c r="L12" s="67" t="s">
        <v>55</v>
      </c>
      <c r="M12" s="67" t="s">
        <v>55</v>
      </c>
      <c r="N12" s="67" t="s">
        <v>55</v>
      </c>
      <c r="O12" s="67" t="s">
        <v>55</v>
      </c>
      <c r="P12" s="67" t="s">
        <v>55</v>
      </c>
      <c r="Q12" s="67" t="s">
        <v>55</v>
      </c>
      <c r="R12" s="67" t="s">
        <v>55</v>
      </c>
      <c r="S12" s="67" t="s">
        <v>55</v>
      </c>
      <c r="T12" s="67" t="s">
        <v>55</v>
      </c>
      <c r="U12" s="67" t="s">
        <v>55</v>
      </c>
      <c r="V12" s="67" t="s">
        <v>55</v>
      </c>
      <c r="W12" s="67" t="s">
        <v>55</v>
      </c>
      <c r="X12" s="67" t="s">
        <v>55</v>
      </c>
      <c r="Y12" s="67" t="s">
        <v>55</v>
      </c>
      <c r="Z12" s="67" t="s">
        <v>55</v>
      </c>
      <c r="AA12" s="67" t="s">
        <v>55</v>
      </c>
      <c r="AB12" s="67" t="s">
        <v>55</v>
      </c>
      <c r="AC12" s="67" t="s">
        <v>55</v>
      </c>
      <c r="AD12" s="67" t="s">
        <v>55</v>
      </c>
      <c r="AE12" s="67" t="s">
        <v>55</v>
      </c>
    </row>
    <row r="13" spans="1:32" x14ac:dyDescent="0.3">
      <c r="A13" s="48">
        <v>202000113</v>
      </c>
      <c r="B13" s="67" t="s">
        <v>55</v>
      </c>
      <c r="C13" s="67" t="s">
        <v>55</v>
      </c>
      <c r="D13" s="67" t="s">
        <v>55</v>
      </c>
      <c r="E13" s="67" t="s">
        <v>55</v>
      </c>
      <c r="F13" s="67" t="s">
        <v>55</v>
      </c>
      <c r="G13" s="67" t="s">
        <v>55</v>
      </c>
      <c r="H13" s="67" t="s">
        <v>55</v>
      </c>
      <c r="I13" s="67" t="s">
        <v>55</v>
      </c>
      <c r="J13" s="67" t="s">
        <v>55</v>
      </c>
      <c r="K13" s="67" t="s">
        <v>55</v>
      </c>
      <c r="L13" s="67" t="s">
        <v>55</v>
      </c>
      <c r="M13" s="67" t="s">
        <v>55</v>
      </c>
      <c r="N13" s="67" t="s">
        <v>55</v>
      </c>
      <c r="O13" s="67" t="s">
        <v>55</v>
      </c>
      <c r="P13" s="67" t="s">
        <v>55</v>
      </c>
      <c r="Q13" s="67" t="s">
        <v>55</v>
      </c>
      <c r="R13" s="67" t="s">
        <v>55</v>
      </c>
      <c r="S13" s="67" t="s">
        <v>55</v>
      </c>
      <c r="T13" s="67" t="s">
        <v>55</v>
      </c>
      <c r="U13" s="67" t="s">
        <v>55</v>
      </c>
      <c r="V13" s="67" t="s">
        <v>55</v>
      </c>
      <c r="W13" s="67" t="s">
        <v>55</v>
      </c>
      <c r="X13" s="67" t="s">
        <v>55</v>
      </c>
      <c r="Y13" s="67" t="s">
        <v>55</v>
      </c>
      <c r="Z13" s="67" t="s">
        <v>55</v>
      </c>
      <c r="AA13" s="67" t="s">
        <v>55</v>
      </c>
      <c r="AB13" s="67" t="s">
        <v>55</v>
      </c>
      <c r="AC13" s="67" t="s">
        <v>55</v>
      </c>
      <c r="AD13" s="67" t="s">
        <v>55</v>
      </c>
      <c r="AE13" s="67" t="s">
        <v>55</v>
      </c>
    </row>
    <row r="14" spans="1:32" x14ac:dyDescent="0.3">
      <c r="A14" s="48">
        <v>202000117</v>
      </c>
      <c r="B14" s="67" t="s">
        <v>55</v>
      </c>
      <c r="C14" s="67" t="s">
        <v>55</v>
      </c>
      <c r="D14" s="67" t="s">
        <v>55</v>
      </c>
      <c r="E14" s="67" t="s">
        <v>55</v>
      </c>
      <c r="F14" s="67" t="s">
        <v>55</v>
      </c>
      <c r="G14" s="67" t="s">
        <v>55</v>
      </c>
      <c r="H14" s="67" t="s">
        <v>55</v>
      </c>
      <c r="I14" s="67" t="s">
        <v>55</v>
      </c>
      <c r="J14" s="67" t="s">
        <v>55</v>
      </c>
      <c r="K14" s="67" t="s">
        <v>55</v>
      </c>
      <c r="L14" s="67" t="s">
        <v>55</v>
      </c>
      <c r="M14" s="67" t="s">
        <v>55</v>
      </c>
      <c r="N14" s="67" t="s">
        <v>55</v>
      </c>
      <c r="O14" s="67" t="s">
        <v>55</v>
      </c>
      <c r="P14" s="67" t="s">
        <v>55</v>
      </c>
      <c r="Q14" s="67" t="s">
        <v>55</v>
      </c>
      <c r="R14" s="67" t="s">
        <v>55</v>
      </c>
      <c r="S14" s="67" t="s">
        <v>55</v>
      </c>
      <c r="T14" s="67" t="s">
        <v>55</v>
      </c>
      <c r="U14" s="67" t="s">
        <v>55</v>
      </c>
      <c r="V14" s="67" t="s">
        <v>55</v>
      </c>
      <c r="W14" s="67" t="s">
        <v>55</v>
      </c>
      <c r="X14" s="67" t="s">
        <v>55</v>
      </c>
      <c r="Y14" s="67" t="s">
        <v>55</v>
      </c>
      <c r="Z14" s="67" t="s">
        <v>55</v>
      </c>
      <c r="AA14" s="67" t="s">
        <v>55</v>
      </c>
      <c r="AB14" s="67" t="s">
        <v>55</v>
      </c>
      <c r="AC14" s="67" t="s">
        <v>55</v>
      </c>
      <c r="AD14" s="67" t="s">
        <v>55</v>
      </c>
      <c r="AE14" s="67" t="s">
        <v>55</v>
      </c>
    </row>
    <row r="15" spans="1:32" x14ac:dyDescent="0.3">
      <c r="A15" s="48">
        <v>202000120</v>
      </c>
      <c r="B15" s="67" t="s">
        <v>55</v>
      </c>
      <c r="C15" s="67" t="s">
        <v>55</v>
      </c>
      <c r="D15" s="67" t="s">
        <v>55</v>
      </c>
      <c r="E15" s="67" t="s">
        <v>55</v>
      </c>
      <c r="F15" s="67" t="s">
        <v>55</v>
      </c>
      <c r="G15" s="67" t="s">
        <v>55</v>
      </c>
      <c r="H15" s="67" t="s">
        <v>55</v>
      </c>
      <c r="I15" s="67" t="s">
        <v>55</v>
      </c>
      <c r="J15" s="67" t="s">
        <v>55</v>
      </c>
      <c r="K15" s="67" t="s">
        <v>55</v>
      </c>
      <c r="L15" s="67" t="s">
        <v>55</v>
      </c>
      <c r="M15" s="67" t="s">
        <v>55</v>
      </c>
      <c r="N15" s="67" t="s">
        <v>55</v>
      </c>
      <c r="O15" s="67" t="s">
        <v>55</v>
      </c>
      <c r="P15" s="67" t="s">
        <v>55</v>
      </c>
      <c r="Q15" s="67" t="s">
        <v>55</v>
      </c>
      <c r="R15" s="67" t="s">
        <v>55</v>
      </c>
      <c r="S15" s="67" t="s">
        <v>55</v>
      </c>
      <c r="T15" s="67" t="s">
        <v>55</v>
      </c>
      <c r="U15" s="67" t="s">
        <v>55</v>
      </c>
      <c r="V15" s="67" t="s">
        <v>55</v>
      </c>
      <c r="W15" s="67" t="s">
        <v>55</v>
      </c>
      <c r="X15" s="67" t="s">
        <v>55</v>
      </c>
      <c r="Y15" s="67" t="s">
        <v>55</v>
      </c>
      <c r="Z15" s="67" t="s">
        <v>55</v>
      </c>
      <c r="AA15" s="67" t="s">
        <v>55</v>
      </c>
      <c r="AB15" s="67" t="s">
        <v>55</v>
      </c>
      <c r="AC15" s="67" t="s">
        <v>55</v>
      </c>
      <c r="AD15" s="67" t="s">
        <v>55</v>
      </c>
      <c r="AE15" s="67" t="s">
        <v>55</v>
      </c>
    </row>
    <row r="16" spans="1:32" x14ac:dyDescent="0.3">
      <c r="A16" s="48">
        <v>202000123</v>
      </c>
      <c r="B16" s="67" t="s">
        <v>55</v>
      </c>
      <c r="C16" s="67" t="s">
        <v>55</v>
      </c>
      <c r="D16" s="67" t="s">
        <v>55</v>
      </c>
      <c r="E16" s="67" t="s">
        <v>55</v>
      </c>
      <c r="F16" s="67" t="s">
        <v>55</v>
      </c>
      <c r="G16" s="67" t="s">
        <v>55</v>
      </c>
      <c r="H16" s="67" t="s">
        <v>55</v>
      </c>
      <c r="I16" s="67" t="s">
        <v>55</v>
      </c>
      <c r="J16" s="67" t="s">
        <v>55</v>
      </c>
      <c r="K16" s="67" t="s">
        <v>55</v>
      </c>
      <c r="L16" s="67" t="s">
        <v>55</v>
      </c>
      <c r="M16" s="67" t="s">
        <v>55</v>
      </c>
      <c r="N16" s="67" t="s">
        <v>55</v>
      </c>
      <c r="O16" s="67" t="s">
        <v>55</v>
      </c>
      <c r="P16" s="67" t="s">
        <v>55</v>
      </c>
      <c r="Q16" s="67" t="s">
        <v>55</v>
      </c>
      <c r="R16" s="67" t="s">
        <v>55</v>
      </c>
      <c r="S16" s="67" t="s">
        <v>55</v>
      </c>
      <c r="T16" s="67" t="s">
        <v>55</v>
      </c>
      <c r="U16" s="67" t="s">
        <v>55</v>
      </c>
      <c r="V16" s="67" t="s">
        <v>55</v>
      </c>
      <c r="W16" s="67" t="s">
        <v>55</v>
      </c>
      <c r="X16" s="67" t="s">
        <v>55</v>
      </c>
      <c r="Y16" s="67" t="s">
        <v>55</v>
      </c>
      <c r="Z16" s="67" t="s">
        <v>55</v>
      </c>
      <c r="AA16" s="67" t="s">
        <v>55</v>
      </c>
      <c r="AB16" s="67" t="s">
        <v>55</v>
      </c>
      <c r="AC16" s="67" t="s">
        <v>55</v>
      </c>
      <c r="AD16" s="67" t="s">
        <v>55</v>
      </c>
      <c r="AE16" s="67" t="s">
        <v>55</v>
      </c>
    </row>
    <row r="17" spans="1:31" x14ac:dyDescent="0.3">
      <c r="A17" s="48">
        <v>202000127</v>
      </c>
      <c r="B17" s="67" t="s">
        <v>55</v>
      </c>
      <c r="C17" s="67" t="s">
        <v>55</v>
      </c>
      <c r="D17" s="67" t="s">
        <v>55</v>
      </c>
      <c r="E17" s="67" t="s">
        <v>55</v>
      </c>
      <c r="F17" s="67" t="s">
        <v>55</v>
      </c>
      <c r="G17" s="67" t="s">
        <v>55</v>
      </c>
      <c r="H17" s="67" t="s">
        <v>55</v>
      </c>
      <c r="I17" s="67" t="s">
        <v>55</v>
      </c>
      <c r="J17" s="67" t="s">
        <v>55</v>
      </c>
      <c r="K17" s="67" t="s">
        <v>55</v>
      </c>
      <c r="L17" s="67" t="s">
        <v>55</v>
      </c>
      <c r="M17" s="67" t="s">
        <v>55</v>
      </c>
      <c r="N17" s="67" t="s">
        <v>55</v>
      </c>
      <c r="O17" s="67" t="s">
        <v>55</v>
      </c>
      <c r="P17" s="67" t="s">
        <v>55</v>
      </c>
      <c r="Q17" s="67" t="s">
        <v>55</v>
      </c>
      <c r="R17" s="67" t="s">
        <v>55</v>
      </c>
      <c r="S17" s="67" t="s">
        <v>55</v>
      </c>
      <c r="T17" s="67" t="s">
        <v>55</v>
      </c>
      <c r="U17" s="67" t="s">
        <v>55</v>
      </c>
      <c r="V17" s="67" t="s">
        <v>55</v>
      </c>
      <c r="W17" s="67" t="s">
        <v>55</v>
      </c>
      <c r="X17" s="67" t="s">
        <v>55</v>
      </c>
      <c r="Y17" s="67" t="s">
        <v>55</v>
      </c>
      <c r="Z17" s="67" t="s">
        <v>55</v>
      </c>
      <c r="AA17" s="67" t="s">
        <v>55</v>
      </c>
      <c r="AB17" s="67" t="s">
        <v>55</v>
      </c>
      <c r="AC17" s="67" t="s">
        <v>55</v>
      </c>
      <c r="AD17" s="67" t="s">
        <v>55</v>
      </c>
      <c r="AE17" s="67" t="s">
        <v>55</v>
      </c>
    </row>
    <row r="18" spans="1:31" x14ac:dyDescent="0.3">
      <c r="A18" s="53">
        <v>202000151</v>
      </c>
      <c r="B18" s="67" t="s">
        <v>55</v>
      </c>
      <c r="C18" s="67" t="s">
        <v>55</v>
      </c>
      <c r="D18" s="67" t="s">
        <v>55</v>
      </c>
      <c r="E18" s="67" t="s">
        <v>55</v>
      </c>
      <c r="F18" s="67" t="s">
        <v>55</v>
      </c>
      <c r="G18" s="67" t="s">
        <v>55</v>
      </c>
      <c r="H18" s="67" t="s">
        <v>55</v>
      </c>
      <c r="I18" s="67" t="s">
        <v>55</v>
      </c>
      <c r="J18" s="67" t="s">
        <v>55</v>
      </c>
      <c r="K18" s="67" t="s">
        <v>55</v>
      </c>
      <c r="L18" s="67" t="s">
        <v>55</v>
      </c>
      <c r="M18" s="67" t="s">
        <v>55</v>
      </c>
      <c r="N18" s="67" t="s">
        <v>55</v>
      </c>
      <c r="O18" s="67" t="s">
        <v>55</v>
      </c>
      <c r="P18" s="67" t="s">
        <v>55</v>
      </c>
      <c r="Q18" s="67" t="s">
        <v>55</v>
      </c>
      <c r="R18" s="67" t="s">
        <v>55</v>
      </c>
      <c r="S18" s="67" t="s">
        <v>55</v>
      </c>
      <c r="T18" s="67" t="s">
        <v>55</v>
      </c>
      <c r="U18" s="67" t="s">
        <v>55</v>
      </c>
      <c r="V18" s="67" t="s">
        <v>55</v>
      </c>
      <c r="W18" s="67" t="s">
        <v>55</v>
      </c>
      <c r="X18" s="67" t="s">
        <v>55</v>
      </c>
      <c r="Y18" s="67" t="s">
        <v>55</v>
      </c>
      <c r="Z18" s="67" t="s">
        <v>55</v>
      </c>
      <c r="AA18" s="67" t="s">
        <v>55</v>
      </c>
      <c r="AB18" s="67" t="s">
        <v>55</v>
      </c>
      <c r="AC18" s="67" t="s">
        <v>55</v>
      </c>
      <c r="AD18" s="67" t="s">
        <v>55</v>
      </c>
      <c r="AE18" s="67" t="s">
        <v>55</v>
      </c>
    </row>
    <row r="19" spans="1:31" x14ac:dyDescent="0.3">
      <c r="A19" s="48">
        <v>202000164</v>
      </c>
      <c r="B19" s="67" t="s">
        <v>55</v>
      </c>
      <c r="C19" s="67" t="s">
        <v>55</v>
      </c>
      <c r="D19" s="67" t="s">
        <v>55</v>
      </c>
      <c r="E19" s="67" t="s">
        <v>55</v>
      </c>
      <c r="F19" s="67" t="s">
        <v>55</v>
      </c>
      <c r="G19" s="67" t="s">
        <v>55</v>
      </c>
      <c r="H19" s="67" t="s">
        <v>55</v>
      </c>
      <c r="I19" s="67" t="s">
        <v>55</v>
      </c>
      <c r="J19" s="67" t="s">
        <v>55</v>
      </c>
      <c r="K19" s="67" t="s">
        <v>55</v>
      </c>
      <c r="L19" s="67" t="s">
        <v>55</v>
      </c>
      <c r="M19" s="67" t="s">
        <v>55</v>
      </c>
      <c r="N19" s="67" t="s">
        <v>55</v>
      </c>
      <c r="O19" s="67" t="s">
        <v>55</v>
      </c>
      <c r="P19" s="67" t="s">
        <v>55</v>
      </c>
      <c r="Q19" s="67" t="s">
        <v>55</v>
      </c>
      <c r="R19" s="67" t="s">
        <v>55</v>
      </c>
      <c r="S19" s="67" t="s">
        <v>55</v>
      </c>
      <c r="T19" s="67" t="s">
        <v>55</v>
      </c>
      <c r="U19" s="67" t="s">
        <v>55</v>
      </c>
      <c r="V19" s="67" t="s">
        <v>55</v>
      </c>
      <c r="W19" s="67" t="s">
        <v>55</v>
      </c>
      <c r="X19" s="67" t="s">
        <v>55</v>
      </c>
      <c r="Y19" s="67" t="s">
        <v>55</v>
      </c>
      <c r="Z19" s="67" t="s">
        <v>55</v>
      </c>
      <c r="AA19" s="67" t="s">
        <v>55</v>
      </c>
      <c r="AB19" s="67" t="s">
        <v>55</v>
      </c>
      <c r="AC19" s="67" t="s">
        <v>55</v>
      </c>
      <c r="AD19" s="67" t="s">
        <v>55</v>
      </c>
      <c r="AE19" s="67" t="s">
        <v>55</v>
      </c>
    </row>
    <row r="20" spans="1:31" x14ac:dyDescent="0.3">
      <c r="A20" s="48">
        <v>202000179</v>
      </c>
      <c r="B20" s="67" t="s">
        <v>55</v>
      </c>
      <c r="C20" s="67" t="s">
        <v>55</v>
      </c>
      <c r="D20" s="67" t="s">
        <v>55</v>
      </c>
      <c r="E20" s="67" t="s">
        <v>55</v>
      </c>
      <c r="F20" s="67" t="s">
        <v>55</v>
      </c>
      <c r="G20" s="67" t="s">
        <v>55</v>
      </c>
      <c r="H20" s="67" t="s">
        <v>55</v>
      </c>
      <c r="I20" s="67" t="s">
        <v>55</v>
      </c>
      <c r="J20" s="67" t="s">
        <v>55</v>
      </c>
      <c r="K20" s="67" t="s">
        <v>55</v>
      </c>
      <c r="L20" s="67" t="s">
        <v>55</v>
      </c>
      <c r="M20" s="67" t="s">
        <v>55</v>
      </c>
      <c r="N20" s="67" t="s">
        <v>55</v>
      </c>
      <c r="O20" s="67" t="s">
        <v>55</v>
      </c>
      <c r="P20" s="67" t="s">
        <v>55</v>
      </c>
      <c r="Q20" s="67" t="s">
        <v>55</v>
      </c>
      <c r="R20" s="67" t="s">
        <v>55</v>
      </c>
      <c r="S20" s="67" t="s">
        <v>55</v>
      </c>
      <c r="T20" s="67" t="s">
        <v>55</v>
      </c>
      <c r="U20" s="67" t="s">
        <v>55</v>
      </c>
      <c r="V20" s="67" t="s">
        <v>55</v>
      </c>
      <c r="W20" s="67" t="s">
        <v>55</v>
      </c>
      <c r="X20" s="67" t="s">
        <v>55</v>
      </c>
      <c r="Y20" s="67" t="s">
        <v>55</v>
      </c>
      <c r="Z20" s="67" t="s">
        <v>55</v>
      </c>
      <c r="AA20" s="67" t="s">
        <v>55</v>
      </c>
      <c r="AB20" s="67" t="s">
        <v>55</v>
      </c>
      <c r="AC20" s="67" t="s">
        <v>55</v>
      </c>
      <c r="AD20" s="67" t="s">
        <v>55</v>
      </c>
      <c r="AE20" s="67" t="s">
        <v>55</v>
      </c>
    </row>
    <row r="21" spans="1:31" x14ac:dyDescent="0.3">
      <c r="A21" s="48">
        <v>202000208</v>
      </c>
      <c r="B21" s="67" t="s">
        <v>55</v>
      </c>
      <c r="C21" s="67" t="s">
        <v>55</v>
      </c>
      <c r="D21" s="67" t="s">
        <v>55</v>
      </c>
      <c r="E21" s="67" t="s">
        <v>55</v>
      </c>
      <c r="F21" s="67" t="s">
        <v>55</v>
      </c>
      <c r="G21" s="67" t="s">
        <v>55</v>
      </c>
      <c r="H21" s="67" t="s">
        <v>55</v>
      </c>
      <c r="I21" s="67" t="s">
        <v>55</v>
      </c>
      <c r="J21" s="67" t="s">
        <v>55</v>
      </c>
      <c r="K21" s="67" t="s">
        <v>55</v>
      </c>
      <c r="L21" s="67" t="s">
        <v>55</v>
      </c>
      <c r="M21" s="67" t="s">
        <v>55</v>
      </c>
      <c r="N21" s="67" t="s">
        <v>55</v>
      </c>
      <c r="O21" s="67" t="s">
        <v>55</v>
      </c>
      <c r="P21" s="67" t="s">
        <v>55</v>
      </c>
      <c r="Q21" s="67" t="s">
        <v>55</v>
      </c>
      <c r="R21" s="67" t="s">
        <v>55</v>
      </c>
      <c r="S21" s="67" t="s">
        <v>55</v>
      </c>
      <c r="T21" s="67" t="s">
        <v>55</v>
      </c>
      <c r="U21" s="67" t="s">
        <v>55</v>
      </c>
      <c r="V21" s="67" t="s">
        <v>55</v>
      </c>
      <c r="W21" s="67" t="s">
        <v>55</v>
      </c>
      <c r="X21" s="67" t="s">
        <v>55</v>
      </c>
      <c r="Y21" s="67" t="s">
        <v>55</v>
      </c>
      <c r="Z21" s="67" t="s">
        <v>55</v>
      </c>
      <c r="AA21" s="67" t="s">
        <v>55</v>
      </c>
      <c r="AB21" s="67" t="s">
        <v>55</v>
      </c>
      <c r="AC21" s="67" t="s">
        <v>55</v>
      </c>
      <c r="AD21" s="67" t="s">
        <v>55</v>
      </c>
      <c r="AE21" s="67" t="s">
        <v>55</v>
      </c>
    </row>
    <row r="22" spans="1:31" x14ac:dyDescent="0.3">
      <c r="A22" s="48">
        <v>202000215</v>
      </c>
      <c r="B22" s="67" t="s">
        <v>55</v>
      </c>
      <c r="C22" s="67" t="s">
        <v>55</v>
      </c>
      <c r="D22" s="67" t="s">
        <v>55</v>
      </c>
      <c r="E22" s="67" t="s">
        <v>55</v>
      </c>
      <c r="F22" s="67" t="s">
        <v>55</v>
      </c>
      <c r="G22" s="67" t="s">
        <v>55</v>
      </c>
      <c r="H22" s="67" t="s">
        <v>55</v>
      </c>
      <c r="I22" s="67" t="s">
        <v>55</v>
      </c>
      <c r="J22" s="67" t="s">
        <v>55</v>
      </c>
      <c r="K22" s="67" t="s">
        <v>55</v>
      </c>
      <c r="L22" s="67" t="s">
        <v>55</v>
      </c>
      <c r="M22" s="67" t="s">
        <v>55</v>
      </c>
      <c r="N22" s="67" t="s">
        <v>55</v>
      </c>
      <c r="O22" s="67" t="s">
        <v>55</v>
      </c>
      <c r="P22" s="67" t="s">
        <v>55</v>
      </c>
      <c r="Q22" s="67" t="s">
        <v>55</v>
      </c>
      <c r="R22" s="67" t="s">
        <v>55</v>
      </c>
      <c r="S22" s="67" t="s">
        <v>55</v>
      </c>
      <c r="T22" s="67" t="s">
        <v>55</v>
      </c>
      <c r="U22" s="67" t="s">
        <v>55</v>
      </c>
      <c r="V22" s="67" t="s">
        <v>55</v>
      </c>
      <c r="W22" s="67" t="s">
        <v>55</v>
      </c>
      <c r="X22" s="67" t="s">
        <v>55</v>
      </c>
      <c r="Y22" s="67" t="s">
        <v>55</v>
      </c>
      <c r="Z22" s="67" t="s">
        <v>55</v>
      </c>
      <c r="AA22" s="67" t="s">
        <v>55</v>
      </c>
      <c r="AB22" s="67" t="s">
        <v>55</v>
      </c>
      <c r="AC22" s="67" t="s">
        <v>55</v>
      </c>
      <c r="AD22" s="67" t="s">
        <v>55</v>
      </c>
      <c r="AE22" s="67" t="s">
        <v>55</v>
      </c>
    </row>
    <row r="23" spans="1:31" x14ac:dyDescent="0.3">
      <c r="A23" s="48">
        <v>202000219</v>
      </c>
      <c r="B23" s="67" t="s">
        <v>55</v>
      </c>
      <c r="C23" s="67" t="s">
        <v>55</v>
      </c>
      <c r="D23" s="67" t="s">
        <v>55</v>
      </c>
      <c r="E23" s="67" t="s">
        <v>55</v>
      </c>
      <c r="F23" s="67" t="s">
        <v>55</v>
      </c>
      <c r="G23" s="67" t="s">
        <v>55</v>
      </c>
      <c r="H23" s="67" t="s">
        <v>55</v>
      </c>
      <c r="I23" s="67" t="s">
        <v>55</v>
      </c>
      <c r="J23" s="67" t="s">
        <v>55</v>
      </c>
      <c r="K23" s="67" t="s">
        <v>55</v>
      </c>
      <c r="L23" s="67" t="s">
        <v>55</v>
      </c>
      <c r="M23" s="67" t="s">
        <v>55</v>
      </c>
      <c r="N23" s="67" t="s">
        <v>55</v>
      </c>
      <c r="O23" s="67" t="s">
        <v>55</v>
      </c>
      <c r="P23" s="67" t="s">
        <v>55</v>
      </c>
      <c r="Q23" s="67" t="s">
        <v>55</v>
      </c>
      <c r="R23" s="67" t="s">
        <v>55</v>
      </c>
      <c r="S23" s="67" t="s">
        <v>55</v>
      </c>
      <c r="T23" s="67" t="s">
        <v>55</v>
      </c>
      <c r="U23" s="67" t="s">
        <v>55</v>
      </c>
      <c r="V23" s="67" t="s">
        <v>55</v>
      </c>
      <c r="W23" s="67" t="s">
        <v>55</v>
      </c>
      <c r="X23" s="67" t="s">
        <v>55</v>
      </c>
      <c r="Y23" s="67" t="s">
        <v>55</v>
      </c>
      <c r="Z23" s="67" t="s">
        <v>55</v>
      </c>
      <c r="AA23" s="67" t="s">
        <v>55</v>
      </c>
      <c r="AB23" s="67" t="s">
        <v>55</v>
      </c>
      <c r="AC23" s="67" t="s">
        <v>55</v>
      </c>
      <c r="AD23" s="67" t="s">
        <v>55</v>
      </c>
      <c r="AE23" s="67" t="s">
        <v>55</v>
      </c>
    </row>
    <row r="24" spans="1:31" x14ac:dyDescent="0.3">
      <c r="A24" s="48">
        <v>202000224</v>
      </c>
      <c r="B24" s="67" t="s">
        <v>55</v>
      </c>
      <c r="C24" s="67" t="s">
        <v>55</v>
      </c>
      <c r="D24" s="67" t="s">
        <v>55</v>
      </c>
      <c r="E24" s="67" t="s">
        <v>55</v>
      </c>
      <c r="F24" s="67" t="s">
        <v>55</v>
      </c>
      <c r="G24" s="67" t="s">
        <v>55</v>
      </c>
      <c r="H24" s="67" t="s">
        <v>55</v>
      </c>
      <c r="I24" s="67" t="s">
        <v>55</v>
      </c>
      <c r="J24" s="67" t="s">
        <v>55</v>
      </c>
      <c r="K24" s="67" t="s">
        <v>55</v>
      </c>
      <c r="L24" s="67" t="s">
        <v>55</v>
      </c>
      <c r="M24" s="67" t="s">
        <v>55</v>
      </c>
      <c r="N24" s="67" t="s">
        <v>55</v>
      </c>
      <c r="O24" s="67" t="s">
        <v>55</v>
      </c>
      <c r="P24" s="67" t="s">
        <v>55</v>
      </c>
      <c r="Q24" s="67" t="s">
        <v>55</v>
      </c>
      <c r="R24" s="67" t="s">
        <v>55</v>
      </c>
      <c r="S24" s="67" t="s">
        <v>55</v>
      </c>
      <c r="T24" s="67" t="s">
        <v>55</v>
      </c>
      <c r="U24" s="67" t="s">
        <v>55</v>
      </c>
      <c r="V24" s="67" t="s">
        <v>55</v>
      </c>
      <c r="W24" s="67" t="s">
        <v>55</v>
      </c>
      <c r="X24" s="67" t="s">
        <v>55</v>
      </c>
      <c r="Y24" s="67" t="s">
        <v>55</v>
      </c>
      <c r="Z24" s="67" t="s">
        <v>55</v>
      </c>
      <c r="AA24" s="67" t="s">
        <v>55</v>
      </c>
      <c r="AB24" s="67" t="s">
        <v>55</v>
      </c>
      <c r="AC24" s="67" t="s">
        <v>55</v>
      </c>
      <c r="AD24" s="67" t="s">
        <v>55</v>
      </c>
      <c r="AE24" s="67" t="s">
        <v>55</v>
      </c>
    </row>
    <row r="25" spans="1:31" x14ac:dyDescent="0.3">
      <c r="A25" s="48">
        <v>202000237</v>
      </c>
      <c r="B25" s="67" t="s">
        <v>55</v>
      </c>
      <c r="C25" s="67" t="s">
        <v>55</v>
      </c>
      <c r="D25" s="67" t="s">
        <v>55</v>
      </c>
      <c r="E25" s="67" t="s">
        <v>55</v>
      </c>
      <c r="F25" s="67" t="s">
        <v>55</v>
      </c>
      <c r="G25" s="67" t="s">
        <v>55</v>
      </c>
      <c r="H25" s="67" t="s">
        <v>55</v>
      </c>
      <c r="I25" s="67" t="s">
        <v>55</v>
      </c>
      <c r="J25" s="67" t="s">
        <v>55</v>
      </c>
      <c r="K25" s="67" t="s">
        <v>55</v>
      </c>
      <c r="L25" s="67" t="s">
        <v>55</v>
      </c>
      <c r="M25" s="67" t="s">
        <v>55</v>
      </c>
      <c r="N25" s="67" t="s">
        <v>55</v>
      </c>
      <c r="O25" s="67" t="s">
        <v>55</v>
      </c>
      <c r="P25" s="67" t="s">
        <v>55</v>
      </c>
      <c r="Q25" s="67" t="s">
        <v>55</v>
      </c>
      <c r="R25" s="67" t="s">
        <v>55</v>
      </c>
      <c r="S25" s="67" t="s">
        <v>55</v>
      </c>
      <c r="T25" s="67" t="s">
        <v>55</v>
      </c>
      <c r="U25" s="67" t="s">
        <v>55</v>
      </c>
      <c r="V25" s="67" t="s">
        <v>55</v>
      </c>
      <c r="W25" s="67" t="s">
        <v>55</v>
      </c>
      <c r="X25" s="67" t="s">
        <v>55</v>
      </c>
      <c r="Y25" s="67" t="s">
        <v>55</v>
      </c>
      <c r="Z25" s="67" t="s">
        <v>55</v>
      </c>
      <c r="AA25" s="67" t="s">
        <v>55</v>
      </c>
      <c r="AB25" s="67" t="s">
        <v>55</v>
      </c>
      <c r="AC25" s="67" t="s">
        <v>55</v>
      </c>
      <c r="AD25" s="67" t="s">
        <v>55</v>
      </c>
      <c r="AE25" s="67" t="s">
        <v>55</v>
      </c>
    </row>
    <row r="26" spans="1:31" x14ac:dyDescent="0.3">
      <c r="A26" s="48">
        <v>202000248</v>
      </c>
      <c r="B26" s="67" t="s">
        <v>55</v>
      </c>
      <c r="C26" s="67" t="s">
        <v>55</v>
      </c>
      <c r="D26" s="67" t="s">
        <v>55</v>
      </c>
      <c r="E26" s="67" t="s">
        <v>55</v>
      </c>
      <c r="F26" s="67" t="s">
        <v>55</v>
      </c>
      <c r="G26" s="67" t="s">
        <v>55</v>
      </c>
      <c r="H26" s="67" t="s">
        <v>55</v>
      </c>
      <c r="I26" s="67" t="s">
        <v>55</v>
      </c>
      <c r="J26" s="67" t="s">
        <v>55</v>
      </c>
      <c r="K26" s="67" t="s">
        <v>55</v>
      </c>
      <c r="L26" s="67" t="s">
        <v>55</v>
      </c>
      <c r="M26" s="67" t="s">
        <v>55</v>
      </c>
      <c r="N26" s="67" t="s">
        <v>55</v>
      </c>
      <c r="O26" s="67" t="s">
        <v>55</v>
      </c>
      <c r="P26" s="67" t="s">
        <v>55</v>
      </c>
      <c r="Q26" s="67" t="s">
        <v>55</v>
      </c>
      <c r="R26" s="67" t="s">
        <v>55</v>
      </c>
      <c r="S26" s="67" t="s">
        <v>55</v>
      </c>
      <c r="T26" s="67" t="s">
        <v>55</v>
      </c>
      <c r="U26" s="67" t="s">
        <v>55</v>
      </c>
      <c r="V26" s="67" t="s">
        <v>55</v>
      </c>
      <c r="W26" s="67" t="s">
        <v>55</v>
      </c>
      <c r="X26" s="67" t="s">
        <v>55</v>
      </c>
      <c r="Y26" s="67" t="s">
        <v>55</v>
      </c>
      <c r="Z26" s="67" t="s">
        <v>55</v>
      </c>
      <c r="AA26" s="67" t="s">
        <v>55</v>
      </c>
      <c r="AB26" s="67" t="s">
        <v>55</v>
      </c>
      <c r="AC26" s="67" t="s">
        <v>55</v>
      </c>
      <c r="AD26" s="67" t="s">
        <v>55</v>
      </c>
      <c r="AE26" s="67" t="s">
        <v>55</v>
      </c>
    </row>
    <row r="27" spans="1:31" x14ac:dyDescent="0.3">
      <c r="A27" s="48">
        <v>202000257</v>
      </c>
      <c r="B27" s="67" t="s">
        <v>55</v>
      </c>
      <c r="C27" s="67" t="s">
        <v>55</v>
      </c>
      <c r="D27" s="67" t="s">
        <v>55</v>
      </c>
      <c r="E27" s="67" t="s">
        <v>55</v>
      </c>
      <c r="F27" s="67" t="s">
        <v>55</v>
      </c>
      <c r="G27" s="67" t="s">
        <v>55</v>
      </c>
      <c r="H27" s="67" t="s">
        <v>55</v>
      </c>
      <c r="I27" s="67" t="s">
        <v>55</v>
      </c>
      <c r="J27" s="67" t="s">
        <v>55</v>
      </c>
      <c r="K27" s="67" t="s">
        <v>55</v>
      </c>
      <c r="L27" s="67" t="s">
        <v>55</v>
      </c>
      <c r="M27" s="67" t="s">
        <v>55</v>
      </c>
      <c r="N27" s="67" t="s">
        <v>55</v>
      </c>
      <c r="O27" s="67" t="s">
        <v>55</v>
      </c>
      <c r="P27" s="67" t="s">
        <v>55</v>
      </c>
      <c r="Q27" s="67" t="s">
        <v>55</v>
      </c>
      <c r="R27" s="67" t="s">
        <v>55</v>
      </c>
      <c r="S27" s="67" t="s">
        <v>55</v>
      </c>
      <c r="T27" s="67" t="s">
        <v>55</v>
      </c>
      <c r="U27" s="67" t="s">
        <v>55</v>
      </c>
      <c r="V27" s="67" t="s">
        <v>55</v>
      </c>
      <c r="W27" s="67" t="s">
        <v>55</v>
      </c>
      <c r="X27" s="67" t="s">
        <v>55</v>
      </c>
      <c r="Y27" s="67" t="s">
        <v>55</v>
      </c>
      <c r="Z27" s="67" t="s">
        <v>55</v>
      </c>
      <c r="AA27" s="67" t="s">
        <v>55</v>
      </c>
      <c r="AB27" s="67" t="s">
        <v>55</v>
      </c>
      <c r="AC27" s="67" t="s">
        <v>55</v>
      </c>
      <c r="AD27" s="67" t="s">
        <v>55</v>
      </c>
      <c r="AE27" s="67" t="s">
        <v>55</v>
      </c>
    </row>
    <row r="28" spans="1:31" x14ac:dyDescent="0.3">
      <c r="A28" s="48">
        <v>202000276</v>
      </c>
      <c r="B28" s="67" t="s">
        <v>55</v>
      </c>
      <c r="C28" s="67" t="s">
        <v>55</v>
      </c>
      <c r="D28" s="67" t="s">
        <v>55</v>
      </c>
      <c r="E28" s="67" t="s">
        <v>55</v>
      </c>
      <c r="F28" s="67" t="s">
        <v>55</v>
      </c>
      <c r="G28" s="67" t="s">
        <v>55</v>
      </c>
      <c r="H28" s="67" t="s">
        <v>55</v>
      </c>
      <c r="I28" s="67" t="s">
        <v>55</v>
      </c>
      <c r="J28" s="67" t="s">
        <v>55</v>
      </c>
      <c r="K28" s="67" t="s">
        <v>55</v>
      </c>
      <c r="L28" s="67" t="s">
        <v>55</v>
      </c>
      <c r="M28" s="67" t="s">
        <v>55</v>
      </c>
      <c r="N28" s="67" t="s">
        <v>55</v>
      </c>
      <c r="O28" s="67" t="s">
        <v>55</v>
      </c>
      <c r="P28" s="67" t="s">
        <v>55</v>
      </c>
      <c r="Q28" s="67" t="s">
        <v>55</v>
      </c>
      <c r="R28" s="67" t="s">
        <v>55</v>
      </c>
      <c r="S28" s="67" t="s">
        <v>55</v>
      </c>
      <c r="T28" s="67" t="s">
        <v>55</v>
      </c>
      <c r="U28" s="67" t="s">
        <v>55</v>
      </c>
      <c r="V28" s="67" t="s">
        <v>55</v>
      </c>
      <c r="W28" s="67" t="s">
        <v>55</v>
      </c>
      <c r="X28" s="67" t="s">
        <v>55</v>
      </c>
      <c r="Y28" s="67" t="s">
        <v>55</v>
      </c>
      <c r="Z28" s="67" t="s">
        <v>55</v>
      </c>
      <c r="AA28" s="67" t="s">
        <v>55</v>
      </c>
      <c r="AB28" s="67" t="s">
        <v>55</v>
      </c>
      <c r="AC28" s="67" t="s">
        <v>55</v>
      </c>
      <c r="AD28" s="67" t="s">
        <v>55</v>
      </c>
      <c r="AE28" s="67" t="s">
        <v>55</v>
      </c>
    </row>
    <row r="29" spans="1:31" x14ac:dyDescent="0.3">
      <c r="A29" s="48">
        <v>202000283</v>
      </c>
      <c r="B29" s="67" t="s">
        <v>55</v>
      </c>
      <c r="C29" s="67" t="s">
        <v>55</v>
      </c>
      <c r="D29" s="67" t="s">
        <v>55</v>
      </c>
      <c r="E29" s="67" t="s">
        <v>55</v>
      </c>
      <c r="F29" s="67" t="s">
        <v>55</v>
      </c>
      <c r="G29" s="67" t="s">
        <v>55</v>
      </c>
      <c r="H29" s="67" t="s">
        <v>55</v>
      </c>
      <c r="I29" s="67" t="s">
        <v>55</v>
      </c>
      <c r="J29" s="67" t="s">
        <v>55</v>
      </c>
      <c r="K29" s="67" t="s">
        <v>55</v>
      </c>
      <c r="L29" s="67" t="s">
        <v>55</v>
      </c>
      <c r="M29" s="67" t="s">
        <v>55</v>
      </c>
      <c r="N29" s="67" t="s">
        <v>55</v>
      </c>
      <c r="O29" s="67" t="s">
        <v>55</v>
      </c>
      <c r="P29" s="67" t="s">
        <v>55</v>
      </c>
      <c r="Q29" s="67" t="s">
        <v>55</v>
      </c>
      <c r="R29" s="67" t="s">
        <v>55</v>
      </c>
      <c r="S29" s="67" t="s">
        <v>55</v>
      </c>
      <c r="T29" s="67" t="s">
        <v>55</v>
      </c>
      <c r="U29" s="67" t="s">
        <v>55</v>
      </c>
      <c r="V29" s="67" t="s">
        <v>55</v>
      </c>
      <c r="W29" s="67" t="s">
        <v>55</v>
      </c>
      <c r="X29" s="67" t="s">
        <v>55</v>
      </c>
      <c r="Y29" s="67" t="s">
        <v>55</v>
      </c>
      <c r="Z29" s="67" t="s">
        <v>55</v>
      </c>
      <c r="AA29" s="67" t="s">
        <v>55</v>
      </c>
      <c r="AB29" s="67" t="s">
        <v>55</v>
      </c>
      <c r="AC29" s="67" t="s">
        <v>55</v>
      </c>
      <c r="AD29" s="67" t="s">
        <v>55</v>
      </c>
      <c r="AE29" s="67" t="s">
        <v>55</v>
      </c>
    </row>
    <row r="30" spans="1:31" x14ac:dyDescent="0.3">
      <c r="A30" s="48">
        <v>202000298</v>
      </c>
      <c r="B30" s="67" t="s">
        <v>55</v>
      </c>
      <c r="C30" s="67" t="s">
        <v>55</v>
      </c>
      <c r="D30" s="67" t="s">
        <v>55</v>
      </c>
      <c r="E30" s="67" t="s">
        <v>55</v>
      </c>
      <c r="F30" s="67" t="s">
        <v>55</v>
      </c>
      <c r="G30" s="67" t="s">
        <v>55</v>
      </c>
      <c r="H30" s="67" t="s">
        <v>55</v>
      </c>
      <c r="I30" s="67" t="s">
        <v>55</v>
      </c>
      <c r="J30" s="67" t="s">
        <v>55</v>
      </c>
      <c r="K30" s="67" t="s">
        <v>55</v>
      </c>
      <c r="L30" s="67" t="s">
        <v>55</v>
      </c>
      <c r="M30" s="67" t="s">
        <v>55</v>
      </c>
      <c r="N30" s="67" t="s">
        <v>55</v>
      </c>
      <c r="O30" s="67" t="s">
        <v>55</v>
      </c>
      <c r="P30" s="67" t="s">
        <v>55</v>
      </c>
      <c r="Q30" s="67" t="s">
        <v>55</v>
      </c>
      <c r="R30" s="67" t="s">
        <v>55</v>
      </c>
      <c r="S30" s="67" t="s">
        <v>55</v>
      </c>
      <c r="T30" s="67" t="s">
        <v>55</v>
      </c>
      <c r="U30" s="67" t="s">
        <v>55</v>
      </c>
      <c r="V30" s="67" t="s">
        <v>55</v>
      </c>
      <c r="W30" s="67" t="s">
        <v>55</v>
      </c>
      <c r="X30" s="67" t="s">
        <v>55</v>
      </c>
      <c r="Y30" s="67" t="s">
        <v>55</v>
      </c>
      <c r="Z30" s="67" t="s">
        <v>55</v>
      </c>
      <c r="AA30" s="67" t="s">
        <v>55</v>
      </c>
      <c r="AB30" s="67" t="s">
        <v>55</v>
      </c>
      <c r="AC30" s="67" t="s">
        <v>55</v>
      </c>
      <c r="AD30" s="67" t="s">
        <v>55</v>
      </c>
      <c r="AE30" s="67" t="s">
        <v>55</v>
      </c>
    </row>
    <row r="31" spans="1:31" x14ac:dyDescent="0.3">
      <c r="A31" s="48">
        <v>202000317</v>
      </c>
      <c r="B31" s="67" t="s">
        <v>55</v>
      </c>
      <c r="C31" s="67" t="s">
        <v>55</v>
      </c>
      <c r="D31" s="67" t="s">
        <v>55</v>
      </c>
      <c r="E31" s="67" t="s">
        <v>55</v>
      </c>
      <c r="F31" s="67" t="s">
        <v>55</v>
      </c>
      <c r="G31" s="67" t="s">
        <v>55</v>
      </c>
      <c r="H31" s="67" t="s">
        <v>55</v>
      </c>
      <c r="I31" s="67" t="s">
        <v>55</v>
      </c>
      <c r="J31" s="67" t="s">
        <v>55</v>
      </c>
      <c r="K31" s="67" t="s">
        <v>55</v>
      </c>
      <c r="L31" s="67" t="s">
        <v>55</v>
      </c>
      <c r="M31" s="67" t="s">
        <v>55</v>
      </c>
      <c r="N31" s="67" t="s">
        <v>55</v>
      </c>
      <c r="O31" s="67" t="s">
        <v>55</v>
      </c>
      <c r="P31" s="67" t="s">
        <v>55</v>
      </c>
      <c r="Q31" s="67" t="s">
        <v>55</v>
      </c>
      <c r="R31" s="67" t="s">
        <v>55</v>
      </c>
      <c r="S31" s="67" t="s">
        <v>55</v>
      </c>
      <c r="T31" s="67" t="s">
        <v>55</v>
      </c>
      <c r="U31" s="67" t="s">
        <v>55</v>
      </c>
      <c r="V31" s="67" t="s">
        <v>55</v>
      </c>
      <c r="W31" s="67" t="s">
        <v>55</v>
      </c>
      <c r="X31" s="67" t="s">
        <v>55</v>
      </c>
      <c r="Y31" s="67" t="s">
        <v>55</v>
      </c>
      <c r="Z31" s="67" t="s">
        <v>55</v>
      </c>
      <c r="AA31" s="67" t="s">
        <v>55</v>
      </c>
      <c r="AB31" s="67" t="s">
        <v>55</v>
      </c>
      <c r="AC31" s="67" t="s">
        <v>55</v>
      </c>
      <c r="AD31" s="67" t="s">
        <v>55</v>
      </c>
      <c r="AE31" s="67" t="s">
        <v>55</v>
      </c>
    </row>
    <row r="32" spans="1:31" x14ac:dyDescent="0.3">
      <c r="A32" s="48">
        <v>202000333</v>
      </c>
      <c r="B32" s="67" t="s">
        <v>55</v>
      </c>
      <c r="C32" s="67" t="s">
        <v>55</v>
      </c>
      <c r="D32" s="67" t="s">
        <v>55</v>
      </c>
      <c r="E32" s="67" t="s">
        <v>55</v>
      </c>
      <c r="F32" s="67" t="s">
        <v>55</v>
      </c>
      <c r="G32" s="67" t="s">
        <v>55</v>
      </c>
      <c r="H32" s="67" t="s">
        <v>55</v>
      </c>
      <c r="I32" s="67" t="s">
        <v>55</v>
      </c>
      <c r="J32" s="67" t="s">
        <v>55</v>
      </c>
      <c r="K32" s="67" t="s">
        <v>55</v>
      </c>
      <c r="L32" s="67" t="s">
        <v>55</v>
      </c>
      <c r="M32" s="67" t="s">
        <v>55</v>
      </c>
      <c r="N32" s="67" t="s">
        <v>55</v>
      </c>
      <c r="O32" s="67" t="s">
        <v>55</v>
      </c>
      <c r="P32" s="67" t="s">
        <v>55</v>
      </c>
      <c r="Q32" s="67" t="s">
        <v>55</v>
      </c>
      <c r="R32" s="67" t="s">
        <v>55</v>
      </c>
      <c r="S32" s="67" t="s">
        <v>55</v>
      </c>
      <c r="T32" s="67" t="s">
        <v>55</v>
      </c>
      <c r="U32" s="67" t="s">
        <v>55</v>
      </c>
      <c r="V32" s="67" t="s">
        <v>55</v>
      </c>
      <c r="W32" s="67" t="s">
        <v>55</v>
      </c>
      <c r="X32" s="67" t="s">
        <v>55</v>
      </c>
      <c r="Y32" s="67" t="s">
        <v>55</v>
      </c>
      <c r="Z32" s="67" t="s">
        <v>55</v>
      </c>
      <c r="AA32" s="67" t="s">
        <v>55</v>
      </c>
      <c r="AB32" s="67" t="s">
        <v>55</v>
      </c>
      <c r="AC32" s="67" t="s">
        <v>55</v>
      </c>
      <c r="AD32" s="67" t="s">
        <v>55</v>
      </c>
      <c r="AE32" s="67" t="s">
        <v>55</v>
      </c>
    </row>
    <row r="33" spans="1:31" x14ac:dyDescent="0.3">
      <c r="A33" s="48">
        <v>202000336</v>
      </c>
      <c r="B33" s="67" t="s">
        <v>55</v>
      </c>
      <c r="C33" s="67" t="s">
        <v>55</v>
      </c>
      <c r="D33" s="67" t="s">
        <v>55</v>
      </c>
      <c r="E33" s="67" t="s">
        <v>55</v>
      </c>
      <c r="F33" s="67" t="s">
        <v>55</v>
      </c>
      <c r="G33" s="67" t="s">
        <v>55</v>
      </c>
      <c r="H33" s="67" t="s">
        <v>55</v>
      </c>
      <c r="I33" s="67" t="s">
        <v>55</v>
      </c>
      <c r="J33" s="67" t="s">
        <v>55</v>
      </c>
      <c r="K33" s="67" t="s">
        <v>55</v>
      </c>
      <c r="L33" s="67" t="s">
        <v>55</v>
      </c>
      <c r="M33" s="67" t="s">
        <v>55</v>
      </c>
      <c r="N33" s="67" t="s">
        <v>55</v>
      </c>
      <c r="O33" s="67" t="s">
        <v>55</v>
      </c>
      <c r="P33" s="67" t="s">
        <v>55</v>
      </c>
      <c r="Q33" s="67" t="s">
        <v>55</v>
      </c>
      <c r="R33" s="67" t="s">
        <v>55</v>
      </c>
      <c r="S33" s="67" t="s">
        <v>55</v>
      </c>
      <c r="T33" s="67" t="s">
        <v>55</v>
      </c>
      <c r="U33" s="67" t="s">
        <v>55</v>
      </c>
      <c r="V33" s="67" t="s">
        <v>55</v>
      </c>
      <c r="W33" s="67" t="s">
        <v>55</v>
      </c>
      <c r="X33" s="67" t="s">
        <v>55</v>
      </c>
      <c r="Y33" s="67" t="s">
        <v>55</v>
      </c>
      <c r="Z33" s="67" t="s">
        <v>55</v>
      </c>
      <c r="AA33" s="67" t="s">
        <v>55</v>
      </c>
      <c r="AB33" s="67" t="s">
        <v>55</v>
      </c>
      <c r="AC33" s="67" t="s">
        <v>55</v>
      </c>
      <c r="AD33" s="67" t="s">
        <v>55</v>
      </c>
      <c r="AE33" s="67" t="s">
        <v>55</v>
      </c>
    </row>
    <row r="34" spans="1:31" x14ac:dyDescent="0.3">
      <c r="A34" s="48">
        <v>202000345</v>
      </c>
      <c r="B34" s="67" t="s">
        <v>55</v>
      </c>
      <c r="C34" s="67" t="s">
        <v>55</v>
      </c>
      <c r="D34" s="67" t="s">
        <v>55</v>
      </c>
      <c r="E34" s="67" t="s">
        <v>55</v>
      </c>
      <c r="F34" s="67" t="s">
        <v>55</v>
      </c>
      <c r="G34" s="67" t="s">
        <v>55</v>
      </c>
      <c r="H34" s="67" t="s">
        <v>55</v>
      </c>
      <c r="I34" s="67" t="s">
        <v>55</v>
      </c>
      <c r="J34" s="67" t="s">
        <v>55</v>
      </c>
      <c r="K34" s="67" t="s">
        <v>55</v>
      </c>
      <c r="L34" s="67" t="s">
        <v>55</v>
      </c>
      <c r="M34" s="67" t="s">
        <v>55</v>
      </c>
      <c r="N34" s="67" t="s">
        <v>55</v>
      </c>
      <c r="O34" s="67" t="s">
        <v>55</v>
      </c>
      <c r="P34" s="67" t="s">
        <v>55</v>
      </c>
      <c r="Q34" s="67" t="s">
        <v>55</v>
      </c>
      <c r="R34" s="67" t="s">
        <v>55</v>
      </c>
      <c r="S34" s="67" t="s">
        <v>55</v>
      </c>
      <c r="T34" s="67" t="s">
        <v>55</v>
      </c>
      <c r="U34" s="67" t="s">
        <v>55</v>
      </c>
      <c r="V34" s="67" t="s">
        <v>55</v>
      </c>
      <c r="W34" s="67" t="s">
        <v>55</v>
      </c>
      <c r="X34" s="67" t="s">
        <v>55</v>
      </c>
      <c r="Y34" s="67" t="s">
        <v>55</v>
      </c>
      <c r="Z34" s="67" t="s">
        <v>55</v>
      </c>
      <c r="AA34" s="67" t="s">
        <v>55</v>
      </c>
      <c r="AB34" s="67" t="s">
        <v>55</v>
      </c>
      <c r="AC34" s="67" t="s">
        <v>55</v>
      </c>
      <c r="AD34" s="67" t="s">
        <v>55</v>
      </c>
      <c r="AE34" s="67" t="s">
        <v>55</v>
      </c>
    </row>
    <row r="35" spans="1:31" x14ac:dyDescent="0.3">
      <c r="A35" s="48">
        <v>202000363</v>
      </c>
      <c r="B35" s="67" t="s">
        <v>55</v>
      </c>
      <c r="C35" s="67" t="s">
        <v>55</v>
      </c>
      <c r="D35" s="67" t="s">
        <v>55</v>
      </c>
      <c r="E35" s="67" t="s">
        <v>55</v>
      </c>
      <c r="F35" s="67" t="s">
        <v>55</v>
      </c>
      <c r="G35" s="67" t="s">
        <v>55</v>
      </c>
      <c r="H35" s="67" t="s">
        <v>55</v>
      </c>
      <c r="I35" s="67" t="s">
        <v>55</v>
      </c>
      <c r="J35" s="67" t="s">
        <v>55</v>
      </c>
      <c r="K35" s="67" t="s">
        <v>55</v>
      </c>
      <c r="L35" s="67" t="s">
        <v>55</v>
      </c>
      <c r="M35" s="67" t="s">
        <v>55</v>
      </c>
      <c r="N35" s="67" t="s">
        <v>55</v>
      </c>
      <c r="O35" s="67" t="s">
        <v>55</v>
      </c>
      <c r="P35" s="67" t="s">
        <v>55</v>
      </c>
      <c r="Q35" s="67" t="s">
        <v>55</v>
      </c>
      <c r="R35" s="67" t="s">
        <v>55</v>
      </c>
      <c r="S35" s="67" t="s">
        <v>55</v>
      </c>
      <c r="T35" s="67" t="s">
        <v>55</v>
      </c>
      <c r="U35" s="67" t="s">
        <v>55</v>
      </c>
      <c r="V35" s="67" t="s">
        <v>55</v>
      </c>
      <c r="W35" s="67" t="s">
        <v>55</v>
      </c>
      <c r="X35" s="67" t="s">
        <v>55</v>
      </c>
      <c r="Y35" s="67" t="s">
        <v>55</v>
      </c>
      <c r="Z35" s="67" t="s">
        <v>55</v>
      </c>
      <c r="AA35" s="67" t="s">
        <v>55</v>
      </c>
      <c r="AB35" s="67" t="s">
        <v>55</v>
      </c>
      <c r="AC35" s="67" t="s">
        <v>55</v>
      </c>
      <c r="AD35" s="67" t="s">
        <v>55</v>
      </c>
      <c r="AE35" s="67" t="s">
        <v>55</v>
      </c>
    </row>
    <row r="36" spans="1:31" x14ac:dyDescent="0.3">
      <c r="A36" s="48">
        <v>202000367</v>
      </c>
      <c r="B36" s="67" t="s">
        <v>55</v>
      </c>
      <c r="C36" s="67" t="s">
        <v>55</v>
      </c>
      <c r="D36" s="67" t="s">
        <v>55</v>
      </c>
      <c r="E36" s="67" t="s">
        <v>55</v>
      </c>
      <c r="F36" s="67" t="s">
        <v>55</v>
      </c>
      <c r="G36" s="67" t="s">
        <v>55</v>
      </c>
      <c r="H36" s="67" t="s">
        <v>55</v>
      </c>
      <c r="I36" s="67" t="s">
        <v>55</v>
      </c>
      <c r="J36" s="67" t="s">
        <v>55</v>
      </c>
      <c r="K36" s="67" t="s">
        <v>55</v>
      </c>
      <c r="L36" s="67" t="s">
        <v>55</v>
      </c>
      <c r="M36" s="67" t="s">
        <v>55</v>
      </c>
      <c r="N36" s="67" t="s">
        <v>55</v>
      </c>
      <c r="O36" s="67" t="s">
        <v>55</v>
      </c>
      <c r="P36" s="67" t="s">
        <v>55</v>
      </c>
      <c r="Q36" s="67" t="s">
        <v>55</v>
      </c>
      <c r="R36" s="67" t="s">
        <v>55</v>
      </c>
      <c r="S36" s="67" t="s">
        <v>55</v>
      </c>
      <c r="T36" s="67" t="s">
        <v>55</v>
      </c>
      <c r="U36" s="67" t="s">
        <v>55</v>
      </c>
      <c r="V36" s="67" t="s">
        <v>55</v>
      </c>
      <c r="W36" s="67" t="s">
        <v>55</v>
      </c>
      <c r="X36" s="67" t="s">
        <v>55</v>
      </c>
      <c r="Y36" s="67" t="s">
        <v>55</v>
      </c>
      <c r="Z36" s="67" t="s">
        <v>55</v>
      </c>
      <c r="AA36" s="67" t="s">
        <v>55</v>
      </c>
      <c r="AB36" s="67" t="s">
        <v>55</v>
      </c>
      <c r="AC36" s="67" t="s">
        <v>55</v>
      </c>
      <c r="AD36" s="67" t="s">
        <v>55</v>
      </c>
      <c r="AE36" s="67" t="s">
        <v>55</v>
      </c>
    </row>
    <row r="37" spans="1:31" x14ac:dyDescent="0.3">
      <c r="A37" s="48">
        <v>202000371</v>
      </c>
      <c r="B37" s="67" t="s">
        <v>55</v>
      </c>
      <c r="C37" s="67" t="s">
        <v>55</v>
      </c>
      <c r="D37" s="67" t="s">
        <v>55</v>
      </c>
      <c r="E37" s="67" t="s">
        <v>55</v>
      </c>
      <c r="F37" s="67" t="s">
        <v>55</v>
      </c>
      <c r="G37" s="67" t="s">
        <v>55</v>
      </c>
      <c r="H37" s="67" t="s">
        <v>55</v>
      </c>
      <c r="I37" s="67" t="s">
        <v>55</v>
      </c>
      <c r="J37" s="67" t="s">
        <v>55</v>
      </c>
      <c r="K37" s="67" t="s">
        <v>55</v>
      </c>
      <c r="L37" s="67" t="s">
        <v>55</v>
      </c>
      <c r="M37" s="67" t="s">
        <v>55</v>
      </c>
      <c r="N37" s="67" t="s">
        <v>55</v>
      </c>
      <c r="O37" s="67" t="s">
        <v>55</v>
      </c>
      <c r="P37" s="67" t="s">
        <v>55</v>
      </c>
      <c r="Q37" s="67" t="s">
        <v>55</v>
      </c>
      <c r="R37" s="67" t="s">
        <v>55</v>
      </c>
      <c r="S37" s="67" t="s">
        <v>55</v>
      </c>
      <c r="T37" s="67" t="s">
        <v>55</v>
      </c>
      <c r="U37" s="67" t="s">
        <v>55</v>
      </c>
      <c r="V37" s="67" t="s">
        <v>55</v>
      </c>
      <c r="W37" s="67" t="s">
        <v>55</v>
      </c>
      <c r="X37" s="67" t="s">
        <v>55</v>
      </c>
      <c r="Y37" s="67" t="s">
        <v>55</v>
      </c>
      <c r="Z37" s="67" t="s">
        <v>55</v>
      </c>
      <c r="AA37" s="67" t="s">
        <v>55</v>
      </c>
      <c r="AB37" s="67" t="s">
        <v>55</v>
      </c>
      <c r="AC37" s="67" t="s">
        <v>55</v>
      </c>
      <c r="AD37" s="67" t="s">
        <v>55</v>
      </c>
      <c r="AE37" s="67" t="s">
        <v>55</v>
      </c>
    </row>
    <row r="38" spans="1:31" x14ac:dyDescent="0.3">
      <c r="A38" s="48">
        <v>202000381</v>
      </c>
      <c r="B38" s="67" t="s">
        <v>55</v>
      </c>
      <c r="C38" s="67" t="s">
        <v>55</v>
      </c>
      <c r="D38" s="67" t="s">
        <v>55</v>
      </c>
      <c r="E38" s="67" t="s">
        <v>55</v>
      </c>
      <c r="F38" s="67" t="s">
        <v>55</v>
      </c>
      <c r="G38" s="67" t="s">
        <v>55</v>
      </c>
      <c r="H38" s="67" t="s">
        <v>55</v>
      </c>
      <c r="I38" s="67" t="s">
        <v>55</v>
      </c>
      <c r="J38" s="67" t="s">
        <v>55</v>
      </c>
      <c r="K38" s="67" t="s">
        <v>55</v>
      </c>
      <c r="L38" s="67" t="s">
        <v>55</v>
      </c>
      <c r="M38" s="67" t="s">
        <v>55</v>
      </c>
      <c r="N38" s="67" t="s">
        <v>55</v>
      </c>
      <c r="O38" s="67" t="s">
        <v>55</v>
      </c>
      <c r="P38" s="67" t="s">
        <v>55</v>
      </c>
      <c r="Q38" s="67" t="s">
        <v>55</v>
      </c>
      <c r="R38" s="67" t="s">
        <v>55</v>
      </c>
      <c r="S38" s="67" t="s">
        <v>55</v>
      </c>
      <c r="T38" s="67" t="s">
        <v>55</v>
      </c>
      <c r="U38" s="67" t="s">
        <v>55</v>
      </c>
      <c r="V38" s="67" t="s">
        <v>55</v>
      </c>
      <c r="W38" s="67" t="s">
        <v>55</v>
      </c>
      <c r="X38" s="67" t="s">
        <v>55</v>
      </c>
      <c r="Y38" s="67" t="s">
        <v>55</v>
      </c>
      <c r="Z38" s="67" t="s">
        <v>55</v>
      </c>
      <c r="AA38" s="67" t="s">
        <v>55</v>
      </c>
      <c r="AB38" s="67" t="s">
        <v>55</v>
      </c>
      <c r="AC38" s="67" t="s">
        <v>55</v>
      </c>
      <c r="AD38" s="67" t="s">
        <v>55</v>
      </c>
      <c r="AE38" s="67" t="s">
        <v>55</v>
      </c>
    </row>
    <row r="39" spans="1:31" x14ac:dyDescent="0.3">
      <c r="A39" s="48">
        <v>202000384</v>
      </c>
      <c r="B39" s="67" t="s">
        <v>55</v>
      </c>
      <c r="C39" s="67" t="s">
        <v>55</v>
      </c>
      <c r="D39" s="67" t="s">
        <v>55</v>
      </c>
      <c r="E39" s="67" t="s">
        <v>55</v>
      </c>
      <c r="F39" s="67" t="s">
        <v>55</v>
      </c>
      <c r="G39" s="67" t="s">
        <v>55</v>
      </c>
      <c r="H39" s="67" t="s">
        <v>55</v>
      </c>
      <c r="I39" s="67" t="s">
        <v>55</v>
      </c>
      <c r="J39" s="67" t="s">
        <v>55</v>
      </c>
      <c r="K39" s="67" t="s">
        <v>55</v>
      </c>
      <c r="L39" s="67" t="s">
        <v>55</v>
      </c>
      <c r="M39" s="67" t="s">
        <v>55</v>
      </c>
      <c r="N39" s="67" t="s">
        <v>55</v>
      </c>
      <c r="O39" s="67" t="s">
        <v>55</v>
      </c>
      <c r="P39" s="67" t="s">
        <v>55</v>
      </c>
      <c r="Q39" s="67" t="s">
        <v>55</v>
      </c>
      <c r="R39" s="67" t="s">
        <v>55</v>
      </c>
      <c r="S39" s="67" t="s">
        <v>55</v>
      </c>
      <c r="T39" s="67" t="s">
        <v>55</v>
      </c>
      <c r="U39" s="67" t="s">
        <v>55</v>
      </c>
      <c r="V39" s="67" t="s">
        <v>55</v>
      </c>
      <c r="W39" s="67" t="s">
        <v>55</v>
      </c>
      <c r="X39" s="67" t="s">
        <v>55</v>
      </c>
      <c r="Y39" s="67" t="s">
        <v>55</v>
      </c>
      <c r="Z39" s="67" t="s">
        <v>55</v>
      </c>
      <c r="AA39" s="67" t="s">
        <v>55</v>
      </c>
      <c r="AB39" s="67" t="s">
        <v>55</v>
      </c>
      <c r="AC39" s="67" t="s">
        <v>55</v>
      </c>
      <c r="AD39" s="67" t="s">
        <v>55</v>
      </c>
      <c r="AE39" s="67" t="s">
        <v>55</v>
      </c>
    </row>
    <row r="40" spans="1:31" x14ac:dyDescent="0.3">
      <c r="A40" s="48">
        <v>202000393</v>
      </c>
      <c r="B40" s="67" t="s">
        <v>55</v>
      </c>
      <c r="C40" s="67" t="s">
        <v>55</v>
      </c>
      <c r="D40" s="67" t="s">
        <v>55</v>
      </c>
      <c r="E40" s="67" t="s">
        <v>55</v>
      </c>
      <c r="F40" s="67" t="s">
        <v>55</v>
      </c>
      <c r="G40" s="67" t="s">
        <v>55</v>
      </c>
      <c r="H40" s="67" t="s">
        <v>55</v>
      </c>
      <c r="I40" s="67" t="s">
        <v>55</v>
      </c>
      <c r="J40" s="67" t="s">
        <v>55</v>
      </c>
      <c r="K40" s="67" t="s">
        <v>55</v>
      </c>
      <c r="L40" s="67" t="s">
        <v>55</v>
      </c>
      <c r="M40" s="67" t="s">
        <v>55</v>
      </c>
      <c r="N40" s="67" t="s">
        <v>55</v>
      </c>
      <c r="O40" s="67" t="s">
        <v>55</v>
      </c>
      <c r="P40" s="67" t="s">
        <v>55</v>
      </c>
      <c r="Q40" s="67" t="s">
        <v>55</v>
      </c>
      <c r="R40" s="67" t="s">
        <v>55</v>
      </c>
      <c r="S40" s="67" t="s">
        <v>55</v>
      </c>
      <c r="T40" s="67" t="s">
        <v>55</v>
      </c>
      <c r="U40" s="67" t="s">
        <v>55</v>
      </c>
      <c r="V40" s="67" t="s">
        <v>55</v>
      </c>
      <c r="W40" s="67" t="s">
        <v>55</v>
      </c>
      <c r="X40" s="67" t="s">
        <v>55</v>
      </c>
      <c r="Y40" s="67" t="s">
        <v>55</v>
      </c>
      <c r="Z40" s="67" t="s">
        <v>55</v>
      </c>
      <c r="AA40" s="67" t="s">
        <v>55</v>
      </c>
      <c r="AB40" s="67" t="s">
        <v>55</v>
      </c>
      <c r="AC40" s="67" t="s">
        <v>55</v>
      </c>
      <c r="AD40" s="67" t="s">
        <v>55</v>
      </c>
      <c r="AE40" s="67" t="s">
        <v>55</v>
      </c>
    </row>
    <row r="41" spans="1:31" x14ac:dyDescent="0.3">
      <c r="A41" s="48">
        <v>202000395</v>
      </c>
      <c r="B41" s="67" t="s">
        <v>55</v>
      </c>
      <c r="C41" s="67" t="s">
        <v>55</v>
      </c>
      <c r="D41" s="67" t="s">
        <v>55</v>
      </c>
      <c r="E41" s="67" t="s">
        <v>55</v>
      </c>
      <c r="F41" s="67" t="s">
        <v>55</v>
      </c>
      <c r="G41" s="67" t="s">
        <v>55</v>
      </c>
      <c r="H41" s="67" t="s">
        <v>55</v>
      </c>
      <c r="I41" s="67" t="s">
        <v>55</v>
      </c>
      <c r="J41" s="67" t="s">
        <v>55</v>
      </c>
      <c r="K41" s="67" t="s">
        <v>55</v>
      </c>
      <c r="L41" s="67" t="s">
        <v>55</v>
      </c>
      <c r="M41" s="67" t="s">
        <v>55</v>
      </c>
      <c r="N41" s="67" t="s">
        <v>55</v>
      </c>
      <c r="O41" s="67" t="s">
        <v>55</v>
      </c>
      <c r="P41" s="67" t="s">
        <v>55</v>
      </c>
      <c r="Q41" s="67" t="s">
        <v>55</v>
      </c>
      <c r="R41" s="67" t="s">
        <v>55</v>
      </c>
      <c r="S41" s="67" t="s">
        <v>55</v>
      </c>
      <c r="T41" s="67" t="s">
        <v>55</v>
      </c>
      <c r="U41" s="67" t="s">
        <v>55</v>
      </c>
      <c r="V41" s="67" t="s">
        <v>55</v>
      </c>
      <c r="W41" s="67" t="s">
        <v>55</v>
      </c>
      <c r="X41" s="67" t="s">
        <v>55</v>
      </c>
      <c r="Y41" s="67" t="s">
        <v>55</v>
      </c>
      <c r="Z41" s="67" t="s">
        <v>55</v>
      </c>
      <c r="AA41" s="67" t="s">
        <v>55</v>
      </c>
      <c r="AB41" s="67" t="s">
        <v>55</v>
      </c>
      <c r="AC41" s="67" t="s">
        <v>55</v>
      </c>
      <c r="AD41" s="67" t="s">
        <v>55</v>
      </c>
      <c r="AE41" s="67" t="s">
        <v>55</v>
      </c>
    </row>
    <row r="42" spans="1:31" x14ac:dyDescent="0.3">
      <c r="A42" s="48">
        <v>202000402</v>
      </c>
      <c r="B42" s="67" t="s">
        <v>55</v>
      </c>
      <c r="C42" s="67" t="s">
        <v>55</v>
      </c>
      <c r="D42" s="67" t="s">
        <v>55</v>
      </c>
      <c r="E42" s="67" t="s">
        <v>55</v>
      </c>
      <c r="F42" s="67" t="s">
        <v>55</v>
      </c>
      <c r="G42" s="67" t="s">
        <v>55</v>
      </c>
      <c r="H42" s="67" t="s">
        <v>55</v>
      </c>
      <c r="I42" s="67" t="s">
        <v>55</v>
      </c>
      <c r="J42" s="67" t="s">
        <v>55</v>
      </c>
      <c r="K42" s="67" t="s">
        <v>55</v>
      </c>
      <c r="L42" s="67" t="s">
        <v>55</v>
      </c>
      <c r="M42" s="67" t="s">
        <v>55</v>
      </c>
      <c r="N42" s="67" t="s">
        <v>55</v>
      </c>
      <c r="O42" s="67" t="s">
        <v>55</v>
      </c>
      <c r="P42" s="67" t="s">
        <v>55</v>
      </c>
      <c r="Q42" s="67" t="s">
        <v>55</v>
      </c>
      <c r="R42" s="67" t="s">
        <v>55</v>
      </c>
      <c r="S42" s="67" t="s">
        <v>55</v>
      </c>
      <c r="T42" s="67" t="s">
        <v>55</v>
      </c>
      <c r="U42" s="67" t="s">
        <v>55</v>
      </c>
      <c r="V42" s="67" t="s">
        <v>55</v>
      </c>
      <c r="W42" s="67" t="s">
        <v>55</v>
      </c>
      <c r="X42" s="67" t="s">
        <v>55</v>
      </c>
      <c r="Y42" s="67" t="s">
        <v>55</v>
      </c>
      <c r="Z42" s="67" t="s">
        <v>55</v>
      </c>
      <c r="AA42" s="67" t="s">
        <v>55</v>
      </c>
      <c r="AB42" s="67" t="s">
        <v>55</v>
      </c>
      <c r="AC42" s="67" t="s">
        <v>55</v>
      </c>
      <c r="AD42" s="67" t="s">
        <v>55</v>
      </c>
      <c r="AE42" s="67" t="s">
        <v>55</v>
      </c>
    </row>
    <row r="43" spans="1:31" x14ac:dyDescent="0.3">
      <c r="A43" s="48">
        <v>202000408</v>
      </c>
      <c r="B43" s="67" t="s">
        <v>55</v>
      </c>
      <c r="C43" s="67" t="s">
        <v>55</v>
      </c>
      <c r="D43" s="67" t="s">
        <v>55</v>
      </c>
      <c r="E43" s="67" t="s">
        <v>55</v>
      </c>
      <c r="F43" s="67" t="s">
        <v>55</v>
      </c>
      <c r="G43" s="67" t="s">
        <v>55</v>
      </c>
      <c r="H43" s="67" t="s">
        <v>55</v>
      </c>
      <c r="I43" s="67" t="s">
        <v>55</v>
      </c>
      <c r="J43" s="67" t="s">
        <v>55</v>
      </c>
      <c r="K43" s="67" t="s">
        <v>55</v>
      </c>
      <c r="L43" s="67" t="s">
        <v>55</v>
      </c>
      <c r="M43" s="67" t="s">
        <v>55</v>
      </c>
      <c r="N43" s="67" t="s">
        <v>55</v>
      </c>
      <c r="O43" s="67" t="s">
        <v>55</v>
      </c>
      <c r="P43" s="67" t="s">
        <v>55</v>
      </c>
      <c r="Q43" s="67" t="s">
        <v>55</v>
      </c>
      <c r="R43" s="67" t="s">
        <v>55</v>
      </c>
      <c r="S43" s="67" t="s">
        <v>55</v>
      </c>
      <c r="T43" s="67" t="s">
        <v>55</v>
      </c>
      <c r="U43" s="67" t="s">
        <v>55</v>
      </c>
      <c r="V43" s="67" t="s">
        <v>55</v>
      </c>
      <c r="W43" s="67" t="s">
        <v>55</v>
      </c>
      <c r="X43" s="67" t="s">
        <v>55</v>
      </c>
      <c r="Y43" s="67" t="s">
        <v>55</v>
      </c>
      <c r="Z43" s="67" t="s">
        <v>55</v>
      </c>
      <c r="AA43" s="67" t="s">
        <v>55</v>
      </c>
      <c r="AB43" s="67" t="s">
        <v>55</v>
      </c>
      <c r="AC43" s="67" t="s">
        <v>55</v>
      </c>
      <c r="AD43" s="67" t="s">
        <v>55</v>
      </c>
      <c r="AE43" s="67" t="s">
        <v>55</v>
      </c>
    </row>
    <row r="44" spans="1:31" x14ac:dyDescent="0.3">
      <c r="A44" s="48">
        <v>202000423</v>
      </c>
      <c r="B44" s="67" t="s">
        <v>55</v>
      </c>
      <c r="C44" s="67" t="s">
        <v>55</v>
      </c>
      <c r="D44" s="67" t="s">
        <v>55</v>
      </c>
      <c r="E44" s="67" t="s">
        <v>55</v>
      </c>
      <c r="F44" s="67" t="s">
        <v>55</v>
      </c>
      <c r="G44" s="67" t="s">
        <v>55</v>
      </c>
      <c r="H44" s="67" t="s">
        <v>55</v>
      </c>
      <c r="I44" s="67" t="s">
        <v>55</v>
      </c>
      <c r="J44" s="67" t="s">
        <v>55</v>
      </c>
      <c r="K44" s="67" t="s">
        <v>55</v>
      </c>
      <c r="L44" s="67" t="s">
        <v>55</v>
      </c>
      <c r="M44" s="67" t="s">
        <v>55</v>
      </c>
      <c r="N44" s="67" t="s">
        <v>55</v>
      </c>
      <c r="O44" s="67" t="s">
        <v>55</v>
      </c>
      <c r="P44" s="67" t="s">
        <v>55</v>
      </c>
      <c r="Q44" s="67" t="s">
        <v>55</v>
      </c>
      <c r="R44" s="67" t="s">
        <v>55</v>
      </c>
      <c r="S44" s="67" t="s">
        <v>55</v>
      </c>
      <c r="T44" s="67" t="s">
        <v>55</v>
      </c>
      <c r="U44" s="67" t="s">
        <v>55</v>
      </c>
      <c r="V44" s="67" t="s">
        <v>55</v>
      </c>
      <c r="W44" s="67" t="s">
        <v>55</v>
      </c>
      <c r="X44" s="67" t="s">
        <v>55</v>
      </c>
      <c r="Y44" s="67" t="s">
        <v>55</v>
      </c>
      <c r="Z44" s="67" t="s">
        <v>55</v>
      </c>
      <c r="AA44" s="67" t="s">
        <v>55</v>
      </c>
      <c r="AB44" s="67" t="s">
        <v>55</v>
      </c>
      <c r="AC44" s="67" t="s">
        <v>55</v>
      </c>
      <c r="AD44" s="67" t="s">
        <v>55</v>
      </c>
      <c r="AE44" s="67" t="s">
        <v>55</v>
      </c>
    </row>
    <row r="45" spans="1:31" x14ac:dyDescent="0.3">
      <c r="A45" s="48">
        <v>202000429</v>
      </c>
      <c r="B45" s="67" t="s">
        <v>55</v>
      </c>
      <c r="C45" s="67" t="s">
        <v>55</v>
      </c>
      <c r="D45" s="67" t="s">
        <v>55</v>
      </c>
      <c r="E45" s="67" t="s">
        <v>55</v>
      </c>
      <c r="F45" s="67" t="s">
        <v>55</v>
      </c>
      <c r="G45" s="67" t="s">
        <v>55</v>
      </c>
      <c r="H45" s="67" t="s">
        <v>55</v>
      </c>
      <c r="I45" s="67" t="s">
        <v>55</v>
      </c>
      <c r="J45" s="67" t="s">
        <v>55</v>
      </c>
      <c r="K45" s="67" t="s">
        <v>55</v>
      </c>
      <c r="L45" s="67" t="s">
        <v>55</v>
      </c>
      <c r="M45" s="67" t="s">
        <v>55</v>
      </c>
      <c r="N45" s="67" t="s">
        <v>55</v>
      </c>
      <c r="O45" s="67" t="s">
        <v>55</v>
      </c>
      <c r="P45" s="67" t="s">
        <v>55</v>
      </c>
      <c r="Q45" s="67" t="s">
        <v>55</v>
      </c>
      <c r="R45" s="67" t="s">
        <v>55</v>
      </c>
      <c r="S45" s="67" t="s">
        <v>55</v>
      </c>
      <c r="T45" s="67" t="s">
        <v>55</v>
      </c>
      <c r="U45" s="67" t="s">
        <v>55</v>
      </c>
      <c r="V45" s="67" t="s">
        <v>55</v>
      </c>
      <c r="W45" s="67" t="s">
        <v>55</v>
      </c>
      <c r="X45" s="67" t="s">
        <v>55</v>
      </c>
      <c r="Y45" s="67" t="s">
        <v>55</v>
      </c>
      <c r="Z45" s="67" t="s">
        <v>55</v>
      </c>
      <c r="AA45" s="67" t="s">
        <v>55</v>
      </c>
      <c r="AB45" s="67" t="s">
        <v>55</v>
      </c>
      <c r="AC45" s="67" t="s">
        <v>55</v>
      </c>
      <c r="AD45" s="67" t="s">
        <v>55</v>
      </c>
      <c r="AE45" s="67" t="s">
        <v>55</v>
      </c>
    </row>
    <row r="46" spans="1:31" x14ac:dyDescent="0.3">
      <c r="A46" s="48">
        <v>202000432</v>
      </c>
      <c r="B46" s="67" t="s">
        <v>55</v>
      </c>
      <c r="C46" s="67" t="s">
        <v>55</v>
      </c>
      <c r="D46" s="67" t="s">
        <v>55</v>
      </c>
      <c r="E46" s="67" t="s">
        <v>55</v>
      </c>
      <c r="F46" s="67" t="s">
        <v>55</v>
      </c>
      <c r="G46" s="67" t="s">
        <v>55</v>
      </c>
      <c r="H46" s="67" t="s">
        <v>55</v>
      </c>
      <c r="I46" s="67" t="s">
        <v>55</v>
      </c>
      <c r="J46" s="67" t="s">
        <v>55</v>
      </c>
      <c r="K46" s="67" t="s">
        <v>55</v>
      </c>
      <c r="L46" s="67" t="s">
        <v>55</v>
      </c>
      <c r="M46" s="67" t="s">
        <v>55</v>
      </c>
      <c r="N46" s="67" t="s">
        <v>55</v>
      </c>
      <c r="O46" s="67" t="s">
        <v>55</v>
      </c>
      <c r="P46" s="67" t="s">
        <v>55</v>
      </c>
      <c r="Q46" s="67" t="s">
        <v>55</v>
      </c>
      <c r="R46" s="67" t="s">
        <v>55</v>
      </c>
      <c r="S46" s="67" t="s">
        <v>55</v>
      </c>
      <c r="T46" s="67" t="s">
        <v>55</v>
      </c>
      <c r="U46" s="67" t="s">
        <v>55</v>
      </c>
      <c r="V46" s="67" t="s">
        <v>55</v>
      </c>
      <c r="W46" s="67" t="s">
        <v>55</v>
      </c>
      <c r="X46" s="67" t="s">
        <v>55</v>
      </c>
      <c r="Y46" s="67" t="s">
        <v>55</v>
      </c>
      <c r="Z46" s="67" t="s">
        <v>55</v>
      </c>
      <c r="AA46" s="67" t="s">
        <v>55</v>
      </c>
      <c r="AB46" s="67" t="s">
        <v>55</v>
      </c>
      <c r="AC46" s="67" t="s">
        <v>55</v>
      </c>
      <c r="AD46" s="67" t="s">
        <v>55</v>
      </c>
      <c r="AE46" s="67" t="s">
        <v>55</v>
      </c>
    </row>
    <row r="47" spans="1:31" x14ac:dyDescent="0.3">
      <c r="A47" s="48">
        <v>202000436</v>
      </c>
      <c r="B47" s="67" t="s">
        <v>55</v>
      </c>
      <c r="C47" s="67" t="s">
        <v>55</v>
      </c>
      <c r="D47" s="67" t="s">
        <v>55</v>
      </c>
      <c r="E47" s="67" t="s">
        <v>55</v>
      </c>
      <c r="F47" s="67" t="s">
        <v>55</v>
      </c>
      <c r="G47" s="67" t="s">
        <v>55</v>
      </c>
      <c r="H47" s="67" t="s">
        <v>55</v>
      </c>
      <c r="I47" s="67" t="s">
        <v>55</v>
      </c>
      <c r="J47" s="67" t="s">
        <v>55</v>
      </c>
      <c r="K47" s="67" t="s">
        <v>55</v>
      </c>
      <c r="L47" s="67" t="s">
        <v>55</v>
      </c>
      <c r="M47" s="67" t="s">
        <v>55</v>
      </c>
      <c r="N47" s="67" t="s">
        <v>55</v>
      </c>
      <c r="O47" s="67" t="s">
        <v>55</v>
      </c>
      <c r="P47" s="67" t="s">
        <v>55</v>
      </c>
      <c r="Q47" s="67" t="s">
        <v>55</v>
      </c>
      <c r="R47" s="67" t="s">
        <v>55</v>
      </c>
      <c r="S47" s="67" t="s">
        <v>55</v>
      </c>
      <c r="T47" s="67" t="s">
        <v>55</v>
      </c>
      <c r="U47" s="67" t="s">
        <v>55</v>
      </c>
      <c r="V47" s="67" t="s">
        <v>55</v>
      </c>
      <c r="W47" s="67" t="s">
        <v>55</v>
      </c>
      <c r="X47" s="67" t="s">
        <v>55</v>
      </c>
      <c r="Y47" s="67" t="s">
        <v>55</v>
      </c>
      <c r="Z47" s="67" t="s">
        <v>55</v>
      </c>
      <c r="AA47" s="67" t="s">
        <v>55</v>
      </c>
      <c r="AB47" s="67" t="s">
        <v>55</v>
      </c>
      <c r="AC47" s="67" t="s">
        <v>55</v>
      </c>
      <c r="AD47" s="67" t="s">
        <v>55</v>
      </c>
      <c r="AE47" s="67" t="s">
        <v>55</v>
      </c>
    </row>
    <row r="48" spans="1:31" x14ac:dyDescent="0.3">
      <c r="A48" s="48">
        <v>202000440</v>
      </c>
      <c r="B48" s="67" t="s">
        <v>55</v>
      </c>
      <c r="C48" s="67" t="s">
        <v>55</v>
      </c>
      <c r="D48" s="67" t="s">
        <v>55</v>
      </c>
      <c r="E48" s="67" t="s">
        <v>55</v>
      </c>
      <c r="F48" s="67" t="s">
        <v>55</v>
      </c>
      <c r="G48" s="67" t="s">
        <v>55</v>
      </c>
      <c r="H48" s="67" t="s">
        <v>55</v>
      </c>
      <c r="I48" s="67" t="s">
        <v>55</v>
      </c>
      <c r="J48" s="67" t="s">
        <v>55</v>
      </c>
      <c r="K48" s="67" t="s">
        <v>55</v>
      </c>
      <c r="L48" s="67" t="s">
        <v>55</v>
      </c>
      <c r="M48" s="67" t="s">
        <v>55</v>
      </c>
      <c r="N48" s="67" t="s">
        <v>55</v>
      </c>
      <c r="O48" s="67" t="s">
        <v>55</v>
      </c>
      <c r="P48" s="67" t="s">
        <v>55</v>
      </c>
      <c r="Q48" s="67" t="s">
        <v>55</v>
      </c>
      <c r="R48" s="67" t="s">
        <v>55</v>
      </c>
      <c r="S48" s="67" t="s">
        <v>55</v>
      </c>
      <c r="T48" s="67" t="s">
        <v>55</v>
      </c>
      <c r="U48" s="67" t="s">
        <v>55</v>
      </c>
      <c r="V48" s="67" t="s">
        <v>55</v>
      </c>
      <c r="W48" s="67" t="s">
        <v>55</v>
      </c>
      <c r="X48" s="67" t="s">
        <v>55</v>
      </c>
      <c r="Y48" s="67" t="s">
        <v>55</v>
      </c>
      <c r="Z48" s="67" t="s">
        <v>55</v>
      </c>
      <c r="AA48" s="67" t="s">
        <v>55</v>
      </c>
      <c r="AB48" s="67" t="s">
        <v>55</v>
      </c>
      <c r="AC48" s="67" t="s">
        <v>55</v>
      </c>
      <c r="AD48" s="67" t="s">
        <v>55</v>
      </c>
      <c r="AE48" s="67" t="s">
        <v>55</v>
      </c>
    </row>
    <row r="49" spans="1:31" x14ac:dyDescent="0.3">
      <c r="A49" s="48">
        <v>202000445</v>
      </c>
      <c r="B49" s="67" t="s">
        <v>55</v>
      </c>
      <c r="C49" s="67" t="s">
        <v>55</v>
      </c>
      <c r="D49" s="67" t="s">
        <v>55</v>
      </c>
      <c r="E49" s="67" t="s">
        <v>55</v>
      </c>
      <c r="F49" s="67" t="s">
        <v>55</v>
      </c>
      <c r="G49" s="67" t="s">
        <v>55</v>
      </c>
      <c r="H49" s="67" t="s">
        <v>55</v>
      </c>
      <c r="I49" s="67" t="s">
        <v>55</v>
      </c>
      <c r="J49" s="67" t="s">
        <v>55</v>
      </c>
      <c r="K49" s="67" t="s">
        <v>55</v>
      </c>
      <c r="L49" s="67" t="s">
        <v>55</v>
      </c>
      <c r="M49" s="67" t="s">
        <v>55</v>
      </c>
      <c r="N49" s="67" t="s">
        <v>55</v>
      </c>
      <c r="O49" s="67" t="s">
        <v>55</v>
      </c>
      <c r="P49" s="67" t="s">
        <v>55</v>
      </c>
      <c r="Q49" s="67" t="s">
        <v>55</v>
      </c>
      <c r="R49" s="67" t="s">
        <v>55</v>
      </c>
      <c r="S49" s="67" t="s">
        <v>55</v>
      </c>
      <c r="T49" s="67" t="s">
        <v>55</v>
      </c>
      <c r="U49" s="67" t="s">
        <v>55</v>
      </c>
      <c r="V49" s="67" t="s">
        <v>55</v>
      </c>
      <c r="W49" s="67" t="s">
        <v>55</v>
      </c>
      <c r="X49" s="67" t="s">
        <v>55</v>
      </c>
      <c r="Y49" s="67" t="s">
        <v>55</v>
      </c>
      <c r="Z49" s="67" t="s">
        <v>55</v>
      </c>
      <c r="AA49" s="67" t="s">
        <v>55</v>
      </c>
      <c r="AB49" s="67" t="s">
        <v>55</v>
      </c>
      <c r="AC49" s="67" t="s">
        <v>55</v>
      </c>
      <c r="AD49" s="67" t="s">
        <v>55</v>
      </c>
      <c r="AE49" s="67" t="s">
        <v>55</v>
      </c>
    </row>
    <row r="50" spans="1:31" x14ac:dyDescent="0.3">
      <c r="A50" s="48">
        <v>202000449</v>
      </c>
      <c r="B50" s="67" t="s">
        <v>55</v>
      </c>
      <c r="C50" s="67" t="s">
        <v>55</v>
      </c>
      <c r="D50" s="67" t="s">
        <v>55</v>
      </c>
      <c r="E50" s="67" t="s">
        <v>55</v>
      </c>
      <c r="F50" s="67" t="s">
        <v>55</v>
      </c>
      <c r="G50" s="67" t="s">
        <v>55</v>
      </c>
      <c r="H50" s="67" t="s">
        <v>55</v>
      </c>
      <c r="I50" s="67" t="s">
        <v>55</v>
      </c>
      <c r="J50" s="67" t="s">
        <v>55</v>
      </c>
      <c r="K50" s="67" t="s">
        <v>55</v>
      </c>
      <c r="L50" s="67" t="s">
        <v>55</v>
      </c>
      <c r="M50" s="67" t="s">
        <v>55</v>
      </c>
      <c r="N50" s="67" t="s">
        <v>55</v>
      </c>
      <c r="O50" s="67" t="s">
        <v>55</v>
      </c>
      <c r="P50" s="67" t="s">
        <v>55</v>
      </c>
      <c r="Q50" s="67" t="s">
        <v>55</v>
      </c>
      <c r="R50" s="67" t="s">
        <v>55</v>
      </c>
      <c r="S50" s="67" t="s">
        <v>55</v>
      </c>
      <c r="T50" s="67" t="s">
        <v>55</v>
      </c>
      <c r="U50" s="67" t="s">
        <v>55</v>
      </c>
      <c r="V50" s="67" t="s">
        <v>55</v>
      </c>
      <c r="W50" s="67" t="s">
        <v>55</v>
      </c>
      <c r="X50" s="67" t="s">
        <v>55</v>
      </c>
      <c r="Y50" s="67" t="s">
        <v>55</v>
      </c>
      <c r="Z50" s="67" t="s">
        <v>55</v>
      </c>
      <c r="AA50" s="67" t="s">
        <v>55</v>
      </c>
      <c r="AB50" s="67" t="s">
        <v>55</v>
      </c>
      <c r="AC50" s="67" t="s">
        <v>55</v>
      </c>
      <c r="AD50" s="67" t="s">
        <v>55</v>
      </c>
      <c r="AE50" s="67" t="s">
        <v>55</v>
      </c>
    </row>
    <row r="51" spans="1:31" x14ac:dyDescent="0.3">
      <c r="A51" s="61">
        <v>202000452</v>
      </c>
      <c r="B51" s="67" t="s">
        <v>55</v>
      </c>
      <c r="C51" s="67" t="s">
        <v>55</v>
      </c>
      <c r="D51" s="67" t="s">
        <v>55</v>
      </c>
      <c r="E51" s="67" t="s">
        <v>55</v>
      </c>
      <c r="F51" s="67" t="s">
        <v>55</v>
      </c>
      <c r="G51" s="67" t="s">
        <v>55</v>
      </c>
      <c r="H51" s="67" t="s">
        <v>55</v>
      </c>
      <c r="I51" s="67" t="s">
        <v>55</v>
      </c>
      <c r="J51" s="67" t="s">
        <v>55</v>
      </c>
      <c r="K51" s="67" t="s">
        <v>55</v>
      </c>
      <c r="L51" s="67" t="s">
        <v>55</v>
      </c>
      <c r="M51" s="67" t="s">
        <v>55</v>
      </c>
      <c r="N51" s="67" t="s">
        <v>55</v>
      </c>
      <c r="O51" s="67" t="s">
        <v>55</v>
      </c>
      <c r="P51" s="67" t="s">
        <v>55</v>
      </c>
      <c r="Q51" s="67" t="s">
        <v>55</v>
      </c>
      <c r="R51" s="67" t="s">
        <v>55</v>
      </c>
      <c r="S51" s="67" t="s">
        <v>55</v>
      </c>
      <c r="T51" s="67" t="s">
        <v>55</v>
      </c>
      <c r="U51" s="67" t="s">
        <v>55</v>
      </c>
      <c r="V51" s="67" t="s">
        <v>55</v>
      </c>
      <c r="W51" s="67" t="s">
        <v>55</v>
      </c>
      <c r="X51" s="67" t="s">
        <v>55</v>
      </c>
      <c r="Y51" s="67" t="s">
        <v>55</v>
      </c>
      <c r="Z51" s="67" t="s">
        <v>55</v>
      </c>
      <c r="AA51" s="67" t="s">
        <v>55</v>
      </c>
      <c r="AB51" s="67" t="s">
        <v>55</v>
      </c>
      <c r="AC51" s="67" t="s">
        <v>55</v>
      </c>
      <c r="AD51" s="67" t="s">
        <v>55</v>
      </c>
      <c r="AE51" s="67" t="s">
        <v>55</v>
      </c>
    </row>
    <row r="52" spans="1:31" x14ac:dyDescent="0.3">
      <c r="A52" s="48">
        <v>202000459</v>
      </c>
      <c r="B52" s="67" t="s">
        <v>55</v>
      </c>
      <c r="C52" s="67" t="s">
        <v>55</v>
      </c>
      <c r="D52" s="67" t="s">
        <v>55</v>
      </c>
      <c r="E52" s="67" t="s">
        <v>55</v>
      </c>
      <c r="F52" s="67" t="s">
        <v>55</v>
      </c>
      <c r="G52" s="67" t="s">
        <v>55</v>
      </c>
      <c r="H52" s="67" t="s">
        <v>55</v>
      </c>
      <c r="I52" s="67" t="s">
        <v>55</v>
      </c>
      <c r="J52" s="67" t="s">
        <v>55</v>
      </c>
      <c r="K52" s="67" t="s">
        <v>55</v>
      </c>
      <c r="L52" s="67" t="s">
        <v>55</v>
      </c>
      <c r="M52" s="67" t="s">
        <v>55</v>
      </c>
      <c r="N52" s="67" t="s">
        <v>55</v>
      </c>
      <c r="O52" s="67" t="s">
        <v>55</v>
      </c>
      <c r="P52" s="67" t="s">
        <v>55</v>
      </c>
      <c r="Q52" s="67" t="s">
        <v>55</v>
      </c>
      <c r="R52" s="67" t="s">
        <v>55</v>
      </c>
      <c r="S52" s="67" t="s">
        <v>55</v>
      </c>
      <c r="T52" s="67" t="s">
        <v>55</v>
      </c>
      <c r="U52" s="67" t="s">
        <v>55</v>
      </c>
      <c r="V52" s="67" t="s">
        <v>55</v>
      </c>
      <c r="W52" s="67" t="s">
        <v>55</v>
      </c>
      <c r="X52" s="67" t="s">
        <v>55</v>
      </c>
      <c r="Y52" s="67" t="s">
        <v>55</v>
      </c>
      <c r="Z52" s="67" t="s">
        <v>55</v>
      </c>
      <c r="AA52" s="67" t="s">
        <v>55</v>
      </c>
      <c r="AB52" s="67" t="s">
        <v>55</v>
      </c>
      <c r="AC52" s="67" t="s">
        <v>55</v>
      </c>
      <c r="AD52" s="67" t="s">
        <v>55</v>
      </c>
      <c r="AE52" s="67" t="s">
        <v>55</v>
      </c>
    </row>
    <row r="53" spans="1:31" x14ac:dyDescent="0.3">
      <c r="A53" s="48">
        <v>202000463</v>
      </c>
      <c r="B53" s="67" t="s">
        <v>55</v>
      </c>
      <c r="C53" s="67" t="s">
        <v>55</v>
      </c>
      <c r="D53" s="67" t="s">
        <v>55</v>
      </c>
      <c r="E53" s="67" t="s">
        <v>55</v>
      </c>
      <c r="F53" s="67" t="s">
        <v>55</v>
      </c>
      <c r="G53" s="67" t="s">
        <v>55</v>
      </c>
      <c r="H53" s="67" t="s">
        <v>55</v>
      </c>
      <c r="I53" s="67" t="s">
        <v>55</v>
      </c>
      <c r="J53" s="67" t="s">
        <v>55</v>
      </c>
      <c r="K53" s="67" t="s">
        <v>55</v>
      </c>
      <c r="L53" s="67" t="s">
        <v>55</v>
      </c>
      <c r="M53" s="67" t="s">
        <v>55</v>
      </c>
      <c r="N53" s="67" t="s">
        <v>55</v>
      </c>
      <c r="O53" s="67" t="s">
        <v>55</v>
      </c>
      <c r="P53" s="67" t="s">
        <v>55</v>
      </c>
      <c r="Q53" s="67" t="s">
        <v>55</v>
      </c>
      <c r="R53" s="67" t="s">
        <v>55</v>
      </c>
      <c r="S53" s="67" t="s">
        <v>55</v>
      </c>
      <c r="T53" s="67" t="s">
        <v>55</v>
      </c>
      <c r="U53" s="67" t="s">
        <v>55</v>
      </c>
      <c r="V53" s="67" t="s">
        <v>55</v>
      </c>
      <c r="W53" s="67" t="s">
        <v>55</v>
      </c>
      <c r="X53" s="67" t="s">
        <v>55</v>
      </c>
      <c r="Y53" s="67" t="s">
        <v>55</v>
      </c>
      <c r="Z53" s="67" t="s">
        <v>55</v>
      </c>
      <c r="AA53" s="67" t="s">
        <v>55</v>
      </c>
      <c r="AB53" s="67" t="s">
        <v>55</v>
      </c>
      <c r="AC53" s="67" t="s">
        <v>55</v>
      </c>
      <c r="AD53" s="67" t="s">
        <v>55</v>
      </c>
      <c r="AE53" s="67" t="s">
        <v>55</v>
      </c>
    </row>
    <row r="54" spans="1:31" x14ac:dyDescent="0.3">
      <c r="A54" s="48">
        <v>202000475</v>
      </c>
      <c r="B54" s="67" t="s">
        <v>55</v>
      </c>
      <c r="C54" s="67" t="s">
        <v>55</v>
      </c>
      <c r="D54" s="67" t="s">
        <v>55</v>
      </c>
      <c r="E54" s="67" t="s">
        <v>55</v>
      </c>
      <c r="F54" s="67" t="s">
        <v>55</v>
      </c>
      <c r="G54" s="67" t="s">
        <v>55</v>
      </c>
      <c r="H54" s="67" t="s">
        <v>55</v>
      </c>
      <c r="I54" s="67" t="s">
        <v>55</v>
      </c>
      <c r="J54" s="67" t="s">
        <v>55</v>
      </c>
      <c r="K54" s="67" t="s">
        <v>55</v>
      </c>
      <c r="L54" s="67" t="s">
        <v>55</v>
      </c>
      <c r="M54" s="67" t="s">
        <v>55</v>
      </c>
      <c r="N54" s="67" t="s">
        <v>55</v>
      </c>
      <c r="O54" s="67" t="s">
        <v>55</v>
      </c>
      <c r="P54" s="67" t="s">
        <v>55</v>
      </c>
      <c r="Q54" s="67" t="s">
        <v>55</v>
      </c>
      <c r="R54" s="67" t="s">
        <v>55</v>
      </c>
      <c r="S54" s="67" t="s">
        <v>55</v>
      </c>
      <c r="T54" s="67" t="s">
        <v>55</v>
      </c>
      <c r="U54" s="67" t="s">
        <v>55</v>
      </c>
      <c r="V54" s="67" t="s">
        <v>55</v>
      </c>
      <c r="W54" s="67" t="s">
        <v>55</v>
      </c>
      <c r="X54" s="67" t="s">
        <v>55</v>
      </c>
      <c r="Y54" s="67" t="s">
        <v>55</v>
      </c>
      <c r="Z54" s="67" t="s">
        <v>55</v>
      </c>
      <c r="AA54" s="67" t="s">
        <v>55</v>
      </c>
      <c r="AB54" s="67" t="s">
        <v>55</v>
      </c>
      <c r="AC54" s="67" t="s">
        <v>55</v>
      </c>
      <c r="AD54" s="67" t="s">
        <v>55</v>
      </c>
      <c r="AE54" s="67" t="s">
        <v>55</v>
      </c>
    </row>
    <row r="55" spans="1:31" x14ac:dyDescent="0.3">
      <c r="A55" s="48">
        <v>202000481</v>
      </c>
      <c r="B55" s="67" t="s">
        <v>55</v>
      </c>
      <c r="C55" s="67" t="s">
        <v>55</v>
      </c>
      <c r="D55" s="67" t="s">
        <v>55</v>
      </c>
      <c r="E55" s="67" t="s">
        <v>55</v>
      </c>
      <c r="F55" s="67" t="s">
        <v>55</v>
      </c>
      <c r="G55" s="67" t="s">
        <v>55</v>
      </c>
      <c r="H55" s="67" t="s">
        <v>55</v>
      </c>
      <c r="I55" s="67" t="s">
        <v>55</v>
      </c>
      <c r="J55" s="67" t="s">
        <v>55</v>
      </c>
      <c r="K55" s="67" t="s">
        <v>55</v>
      </c>
      <c r="L55" s="67" t="s">
        <v>55</v>
      </c>
      <c r="M55" s="67" t="s">
        <v>55</v>
      </c>
      <c r="N55" s="67" t="s">
        <v>55</v>
      </c>
      <c r="O55" s="67" t="s">
        <v>55</v>
      </c>
      <c r="P55" s="67" t="s">
        <v>55</v>
      </c>
      <c r="Q55" s="67" t="s">
        <v>55</v>
      </c>
      <c r="R55" s="67" t="s">
        <v>55</v>
      </c>
      <c r="S55" s="67" t="s">
        <v>55</v>
      </c>
      <c r="T55" s="67" t="s">
        <v>55</v>
      </c>
      <c r="U55" s="67" t="s">
        <v>55</v>
      </c>
      <c r="V55" s="67" t="s">
        <v>55</v>
      </c>
      <c r="W55" s="67" t="s">
        <v>55</v>
      </c>
      <c r="X55" s="67" t="s">
        <v>55</v>
      </c>
      <c r="Y55" s="67" t="s">
        <v>55</v>
      </c>
      <c r="Z55" s="67" t="s">
        <v>55</v>
      </c>
      <c r="AA55" s="67" t="s">
        <v>55</v>
      </c>
      <c r="AB55" s="67" t="s">
        <v>55</v>
      </c>
      <c r="AC55" s="67" t="s">
        <v>55</v>
      </c>
      <c r="AD55" s="67" t="s">
        <v>55</v>
      </c>
      <c r="AE55" s="67" t="s">
        <v>55</v>
      </c>
    </row>
    <row r="56" spans="1:31" x14ac:dyDescent="0.3">
      <c r="A56" s="48">
        <v>202000486</v>
      </c>
      <c r="B56" s="67" t="s">
        <v>55</v>
      </c>
      <c r="C56" s="67" t="s">
        <v>55</v>
      </c>
      <c r="D56" s="67" t="s">
        <v>55</v>
      </c>
      <c r="E56" s="67" t="s">
        <v>55</v>
      </c>
      <c r="F56" s="67" t="s">
        <v>55</v>
      </c>
      <c r="G56" s="67" t="s">
        <v>55</v>
      </c>
      <c r="H56" s="67" t="s">
        <v>55</v>
      </c>
      <c r="I56" s="67" t="s">
        <v>55</v>
      </c>
      <c r="J56" s="67" t="s">
        <v>55</v>
      </c>
      <c r="K56" s="67" t="s">
        <v>55</v>
      </c>
      <c r="L56" s="67" t="s">
        <v>55</v>
      </c>
      <c r="M56" s="67" t="s">
        <v>55</v>
      </c>
      <c r="N56" s="67" t="s">
        <v>55</v>
      </c>
      <c r="O56" s="67" t="s">
        <v>55</v>
      </c>
      <c r="P56" s="67" t="s">
        <v>55</v>
      </c>
      <c r="Q56" s="67" t="s">
        <v>55</v>
      </c>
      <c r="R56" s="67" t="s">
        <v>55</v>
      </c>
      <c r="S56" s="67" t="s">
        <v>55</v>
      </c>
      <c r="T56" s="67" t="s">
        <v>55</v>
      </c>
      <c r="U56" s="67" t="s">
        <v>55</v>
      </c>
      <c r="V56" s="67" t="s">
        <v>55</v>
      </c>
      <c r="W56" s="67" t="s">
        <v>55</v>
      </c>
      <c r="X56" s="67" t="s">
        <v>55</v>
      </c>
      <c r="Y56" s="67" t="s">
        <v>55</v>
      </c>
      <c r="Z56" s="67" t="s">
        <v>55</v>
      </c>
      <c r="AA56" s="67" t="s">
        <v>55</v>
      </c>
      <c r="AB56" s="67" t="s">
        <v>55</v>
      </c>
      <c r="AC56" s="67" t="s">
        <v>55</v>
      </c>
      <c r="AD56" s="67" t="s">
        <v>55</v>
      </c>
      <c r="AE56" s="67" t="s">
        <v>55</v>
      </c>
    </row>
    <row r="57" spans="1:31" x14ac:dyDescent="0.3">
      <c r="A57" s="48">
        <v>202000493</v>
      </c>
      <c r="B57" s="67" t="s">
        <v>55</v>
      </c>
      <c r="C57" s="67" t="s">
        <v>55</v>
      </c>
      <c r="D57" s="67" t="s">
        <v>55</v>
      </c>
      <c r="E57" s="67" t="s">
        <v>55</v>
      </c>
      <c r="F57" s="67" t="s">
        <v>55</v>
      </c>
      <c r="G57" s="67" t="s">
        <v>55</v>
      </c>
      <c r="H57" s="67" t="s">
        <v>55</v>
      </c>
      <c r="I57" s="67" t="s">
        <v>55</v>
      </c>
      <c r="J57" s="67" t="s">
        <v>55</v>
      </c>
      <c r="K57" s="67" t="s">
        <v>55</v>
      </c>
      <c r="L57" s="67" t="s">
        <v>55</v>
      </c>
      <c r="M57" s="67" t="s">
        <v>55</v>
      </c>
      <c r="N57" s="67" t="s">
        <v>55</v>
      </c>
      <c r="O57" s="67" t="s">
        <v>55</v>
      </c>
      <c r="P57" s="67" t="s">
        <v>55</v>
      </c>
      <c r="Q57" s="67" t="s">
        <v>55</v>
      </c>
      <c r="R57" s="67" t="s">
        <v>55</v>
      </c>
      <c r="S57" s="67" t="s">
        <v>55</v>
      </c>
      <c r="T57" s="67" t="s">
        <v>55</v>
      </c>
      <c r="U57" s="67" t="s">
        <v>55</v>
      </c>
      <c r="V57" s="67" t="s">
        <v>55</v>
      </c>
      <c r="W57" s="67" t="s">
        <v>55</v>
      </c>
      <c r="X57" s="67" t="s">
        <v>55</v>
      </c>
      <c r="Y57" s="67" t="s">
        <v>55</v>
      </c>
      <c r="Z57" s="67" t="s">
        <v>55</v>
      </c>
      <c r="AA57" s="67" t="s">
        <v>55</v>
      </c>
      <c r="AB57" s="67" t="s">
        <v>55</v>
      </c>
      <c r="AC57" s="67" t="s">
        <v>55</v>
      </c>
      <c r="AD57" s="67" t="s">
        <v>55</v>
      </c>
      <c r="AE57" s="67" t="s">
        <v>55</v>
      </c>
    </row>
    <row r="58" spans="1:31" x14ac:dyDescent="0.3">
      <c r="A58" s="48">
        <v>202000497</v>
      </c>
      <c r="B58" s="67" t="s">
        <v>55</v>
      </c>
      <c r="C58" s="67" t="s">
        <v>55</v>
      </c>
      <c r="D58" s="67" t="s">
        <v>55</v>
      </c>
      <c r="E58" s="67" t="s">
        <v>55</v>
      </c>
      <c r="F58" s="67" t="s">
        <v>55</v>
      </c>
      <c r="G58" s="67" t="s">
        <v>55</v>
      </c>
      <c r="H58" s="67" t="s">
        <v>55</v>
      </c>
      <c r="I58" s="67" t="s">
        <v>55</v>
      </c>
      <c r="J58" s="67" t="s">
        <v>55</v>
      </c>
      <c r="K58" s="67" t="s">
        <v>55</v>
      </c>
      <c r="L58" s="67" t="s">
        <v>55</v>
      </c>
      <c r="M58" s="67" t="s">
        <v>55</v>
      </c>
      <c r="N58" s="67" t="s">
        <v>55</v>
      </c>
      <c r="O58" s="67" t="s">
        <v>55</v>
      </c>
      <c r="P58" s="67" t="s">
        <v>55</v>
      </c>
      <c r="Q58" s="67" t="s">
        <v>55</v>
      </c>
      <c r="R58" s="67" t="s">
        <v>55</v>
      </c>
      <c r="S58" s="67" t="s">
        <v>55</v>
      </c>
      <c r="T58" s="67" t="s">
        <v>55</v>
      </c>
      <c r="U58" s="67" t="s">
        <v>55</v>
      </c>
      <c r="V58" s="67" t="s">
        <v>55</v>
      </c>
      <c r="W58" s="67" t="s">
        <v>55</v>
      </c>
      <c r="X58" s="67" t="s">
        <v>55</v>
      </c>
      <c r="Y58" s="67" t="s">
        <v>55</v>
      </c>
      <c r="Z58" s="67" t="s">
        <v>55</v>
      </c>
      <c r="AA58" s="67" t="s">
        <v>55</v>
      </c>
      <c r="AB58" s="67" t="s">
        <v>55</v>
      </c>
      <c r="AC58" s="67" t="s">
        <v>55</v>
      </c>
      <c r="AD58" s="67" t="s">
        <v>55</v>
      </c>
      <c r="AE58" s="67" t="s">
        <v>55</v>
      </c>
    </row>
    <row r="59" spans="1:31" x14ac:dyDescent="0.3">
      <c r="A59" s="48">
        <v>202000503</v>
      </c>
      <c r="B59" s="67" t="s">
        <v>55</v>
      </c>
      <c r="C59" s="67" t="s">
        <v>55</v>
      </c>
      <c r="D59" s="67" t="s">
        <v>55</v>
      </c>
      <c r="E59" s="67" t="s">
        <v>55</v>
      </c>
      <c r="F59" s="67" t="s">
        <v>55</v>
      </c>
      <c r="G59" s="67" t="s">
        <v>55</v>
      </c>
      <c r="H59" s="67" t="s">
        <v>55</v>
      </c>
      <c r="I59" s="67" t="s">
        <v>55</v>
      </c>
      <c r="J59" s="67" t="s">
        <v>55</v>
      </c>
      <c r="K59" s="67" t="s">
        <v>55</v>
      </c>
      <c r="L59" s="67" t="s">
        <v>55</v>
      </c>
      <c r="M59" s="67" t="s">
        <v>55</v>
      </c>
      <c r="N59" s="67" t="s">
        <v>55</v>
      </c>
      <c r="O59" s="67" t="s">
        <v>55</v>
      </c>
      <c r="P59" s="67" t="s">
        <v>55</v>
      </c>
      <c r="Q59" s="67" t="s">
        <v>55</v>
      </c>
      <c r="R59" s="67" t="s">
        <v>55</v>
      </c>
      <c r="S59" s="67" t="s">
        <v>55</v>
      </c>
      <c r="T59" s="67" t="s">
        <v>55</v>
      </c>
      <c r="U59" s="67" t="s">
        <v>55</v>
      </c>
      <c r="V59" s="67" t="s">
        <v>55</v>
      </c>
      <c r="W59" s="67" t="s">
        <v>55</v>
      </c>
      <c r="X59" s="67" t="s">
        <v>55</v>
      </c>
      <c r="Y59" s="67" t="s">
        <v>55</v>
      </c>
      <c r="Z59" s="67" t="s">
        <v>55</v>
      </c>
      <c r="AA59" s="67" t="s">
        <v>55</v>
      </c>
      <c r="AB59" s="67" t="s">
        <v>55</v>
      </c>
      <c r="AC59" s="67" t="s">
        <v>55</v>
      </c>
      <c r="AD59" s="67" t="s">
        <v>55</v>
      </c>
      <c r="AE59" s="67" t="s">
        <v>55</v>
      </c>
    </row>
    <row r="60" spans="1:31" x14ac:dyDescent="0.3">
      <c r="A60" s="48">
        <v>202000506</v>
      </c>
      <c r="B60" s="67" t="s">
        <v>55</v>
      </c>
      <c r="C60" s="67" t="s">
        <v>55</v>
      </c>
      <c r="D60" s="67" t="s">
        <v>55</v>
      </c>
      <c r="E60" s="67" t="s">
        <v>55</v>
      </c>
      <c r="F60" s="67" t="s">
        <v>55</v>
      </c>
      <c r="G60" s="67" t="s">
        <v>55</v>
      </c>
      <c r="H60" s="67" t="s">
        <v>55</v>
      </c>
      <c r="I60" s="67" t="s">
        <v>55</v>
      </c>
      <c r="J60" s="67" t="s">
        <v>55</v>
      </c>
      <c r="K60" s="67" t="s">
        <v>55</v>
      </c>
      <c r="L60" s="67" t="s">
        <v>55</v>
      </c>
      <c r="M60" s="67" t="s">
        <v>55</v>
      </c>
      <c r="N60" s="67" t="s">
        <v>55</v>
      </c>
      <c r="O60" s="67" t="s">
        <v>55</v>
      </c>
      <c r="P60" s="67" t="s">
        <v>55</v>
      </c>
      <c r="Q60" s="67" t="s">
        <v>55</v>
      </c>
      <c r="R60" s="67" t="s">
        <v>55</v>
      </c>
      <c r="S60" s="67" t="s">
        <v>55</v>
      </c>
      <c r="T60" s="67" t="s">
        <v>55</v>
      </c>
      <c r="U60" s="67" t="s">
        <v>55</v>
      </c>
      <c r="V60" s="67" t="s">
        <v>55</v>
      </c>
      <c r="W60" s="67" t="s">
        <v>55</v>
      </c>
      <c r="X60" s="67" t="s">
        <v>55</v>
      </c>
      <c r="Y60" s="67" t="s">
        <v>55</v>
      </c>
      <c r="Z60" s="67" t="s">
        <v>55</v>
      </c>
      <c r="AA60" s="67" t="s">
        <v>55</v>
      </c>
      <c r="AB60" s="67" t="s">
        <v>55</v>
      </c>
      <c r="AC60" s="67" t="s">
        <v>55</v>
      </c>
      <c r="AD60" s="67" t="s">
        <v>55</v>
      </c>
      <c r="AE60" s="67" t="s">
        <v>55</v>
      </c>
    </row>
    <row r="61" spans="1:31" x14ac:dyDescent="0.3">
      <c r="A61" s="48">
        <v>202000511</v>
      </c>
      <c r="B61" s="67" t="s">
        <v>55</v>
      </c>
      <c r="C61" s="67" t="s">
        <v>55</v>
      </c>
      <c r="D61" s="67" t="s">
        <v>55</v>
      </c>
      <c r="E61" s="67" t="s">
        <v>55</v>
      </c>
      <c r="F61" s="67" t="s">
        <v>55</v>
      </c>
      <c r="G61" s="67" t="s">
        <v>55</v>
      </c>
      <c r="H61" s="67" t="s">
        <v>55</v>
      </c>
      <c r="I61" s="67" t="s">
        <v>55</v>
      </c>
      <c r="J61" s="67" t="s">
        <v>55</v>
      </c>
      <c r="K61" s="67" t="s">
        <v>55</v>
      </c>
      <c r="L61" s="67" t="s">
        <v>55</v>
      </c>
      <c r="M61" s="67" t="s">
        <v>55</v>
      </c>
      <c r="N61" s="67" t="s">
        <v>55</v>
      </c>
      <c r="O61" s="67" t="s">
        <v>55</v>
      </c>
      <c r="P61" s="67" t="s">
        <v>55</v>
      </c>
      <c r="Q61" s="67" t="s">
        <v>55</v>
      </c>
      <c r="R61" s="67" t="s">
        <v>55</v>
      </c>
      <c r="S61" s="67" t="s">
        <v>55</v>
      </c>
      <c r="T61" s="67" t="s">
        <v>55</v>
      </c>
      <c r="U61" s="67" t="s">
        <v>55</v>
      </c>
      <c r="V61" s="67" t="s">
        <v>55</v>
      </c>
      <c r="W61" s="67" t="s">
        <v>55</v>
      </c>
      <c r="X61" s="67" t="s">
        <v>55</v>
      </c>
      <c r="Y61" s="67" t="s">
        <v>55</v>
      </c>
      <c r="Z61" s="67" t="s">
        <v>55</v>
      </c>
      <c r="AA61" s="67" t="s">
        <v>55</v>
      </c>
      <c r="AB61" s="67" t="s">
        <v>55</v>
      </c>
      <c r="AC61" s="67" t="s">
        <v>55</v>
      </c>
      <c r="AD61" s="67" t="s">
        <v>55</v>
      </c>
      <c r="AE61" s="67" t="s">
        <v>55</v>
      </c>
    </row>
    <row r="62" spans="1:31" x14ac:dyDescent="0.3">
      <c r="A62" s="48">
        <v>202000514</v>
      </c>
      <c r="B62" s="67" t="s">
        <v>55</v>
      </c>
      <c r="C62" s="67" t="s">
        <v>55</v>
      </c>
      <c r="D62" s="67" t="s">
        <v>55</v>
      </c>
      <c r="E62" s="67" t="s">
        <v>55</v>
      </c>
      <c r="F62" s="67" t="s">
        <v>55</v>
      </c>
      <c r="G62" s="67" t="s">
        <v>55</v>
      </c>
      <c r="H62" s="67" t="s">
        <v>55</v>
      </c>
      <c r="I62" s="67" t="s">
        <v>55</v>
      </c>
      <c r="J62" s="67" t="s">
        <v>55</v>
      </c>
      <c r="K62" s="67" t="s">
        <v>55</v>
      </c>
      <c r="L62" s="67" t="s">
        <v>55</v>
      </c>
      <c r="M62" s="67" t="s">
        <v>55</v>
      </c>
      <c r="N62" s="67" t="s">
        <v>55</v>
      </c>
      <c r="O62" s="67" t="s">
        <v>55</v>
      </c>
      <c r="P62" s="67" t="s">
        <v>55</v>
      </c>
      <c r="Q62" s="67" t="s">
        <v>55</v>
      </c>
      <c r="R62" s="67" t="s">
        <v>55</v>
      </c>
      <c r="S62" s="67" t="s">
        <v>55</v>
      </c>
      <c r="T62" s="67" t="s">
        <v>55</v>
      </c>
      <c r="U62" s="67" t="s">
        <v>55</v>
      </c>
      <c r="V62" s="67" t="s">
        <v>55</v>
      </c>
      <c r="W62" s="67" t="s">
        <v>55</v>
      </c>
      <c r="X62" s="67" t="s">
        <v>55</v>
      </c>
      <c r="Y62" s="67" t="s">
        <v>55</v>
      </c>
      <c r="Z62" s="67" t="s">
        <v>55</v>
      </c>
      <c r="AA62" s="67" t="s">
        <v>55</v>
      </c>
      <c r="AB62" s="67" t="s">
        <v>55</v>
      </c>
      <c r="AC62" s="67" t="s">
        <v>55</v>
      </c>
      <c r="AD62" s="67" t="s">
        <v>55</v>
      </c>
      <c r="AE62" s="67" t="s">
        <v>55</v>
      </c>
    </row>
    <row r="63" spans="1:31" x14ac:dyDescent="0.3">
      <c r="A63" s="61">
        <v>202000517</v>
      </c>
      <c r="B63" s="67" t="s">
        <v>55</v>
      </c>
      <c r="C63" s="67" t="s">
        <v>55</v>
      </c>
      <c r="D63" s="67" t="s">
        <v>55</v>
      </c>
      <c r="E63" s="67" t="s">
        <v>55</v>
      </c>
      <c r="F63" s="67" t="s">
        <v>55</v>
      </c>
      <c r="G63" s="67" t="s">
        <v>55</v>
      </c>
      <c r="H63" s="67" t="s">
        <v>55</v>
      </c>
      <c r="I63" s="67" t="s">
        <v>55</v>
      </c>
      <c r="J63" s="67" t="s">
        <v>55</v>
      </c>
      <c r="K63" s="67" t="s">
        <v>55</v>
      </c>
      <c r="L63" s="67" t="s">
        <v>55</v>
      </c>
      <c r="M63" s="67" t="s">
        <v>55</v>
      </c>
      <c r="N63" s="67" t="s">
        <v>55</v>
      </c>
      <c r="O63" s="67" t="s">
        <v>55</v>
      </c>
      <c r="P63" s="67" t="s">
        <v>55</v>
      </c>
      <c r="Q63" s="67" t="s">
        <v>55</v>
      </c>
      <c r="R63" s="67" t="s">
        <v>55</v>
      </c>
      <c r="S63" s="67" t="s">
        <v>55</v>
      </c>
      <c r="T63" s="67" t="s">
        <v>55</v>
      </c>
      <c r="U63" s="67" t="s">
        <v>55</v>
      </c>
      <c r="V63" s="67" t="s">
        <v>55</v>
      </c>
      <c r="W63" s="67" t="s">
        <v>55</v>
      </c>
      <c r="X63" s="67" t="s">
        <v>55</v>
      </c>
      <c r="Y63" s="67" t="s">
        <v>55</v>
      </c>
      <c r="Z63" s="67" t="s">
        <v>55</v>
      </c>
      <c r="AA63" s="67" t="s">
        <v>55</v>
      </c>
      <c r="AB63" s="67" t="s">
        <v>55</v>
      </c>
      <c r="AC63" s="67" t="s">
        <v>55</v>
      </c>
      <c r="AD63" s="67" t="s">
        <v>55</v>
      </c>
      <c r="AE63" s="67" t="s">
        <v>55</v>
      </c>
    </row>
    <row r="64" spans="1:31" x14ac:dyDescent="0.3">
      <c r="A64" s="48">
        <v>202000524</v>
      </c>
      <c r="B64" s="67" t="s">
        <v>55</v>
      </c>
      <c r="C64" s="67" t="s">
        <v>55</v>
      </c>
      <c r="D64" s="67" t="s">
        <v>55</v>
      </c>
      <c r="E64" s="67" t="s">
        <v>55</v>
      </c>
      <c r="F64" s="67" t="s">
        <v>55</v>
      </c>
      <c r="G64" s="67" t="s">
        <v>55</v>
      </c>
      <c r="H64" s="67" t="s">
        <v>55</v>
      </c>
      <c r="I64" s="67" t="s">
        <v>55</v>
      </c>
      <c r="J64" s="67" t="s">
        <v>55</v>
      </c>
      <c r="K64" s="67" t="s">
        <v>55</v>
      </c>
      <c r="L64" s="67" t="s">
        <v>55</v>
      </c>
      <c r="M64" s="67" t="s">
        <v>55</v>
      </c>
      <c r="N64" s="67" t="s">
        <v>55</v>
      </c>
      <c r="O64" s="67" t="s">
        <v>55</v>
      </c>
      <c r="P64" s="67" t="s">
        <v>55</v>
      </c>
      <c r="Q64" s="67" t="s">
        <v>55</v>
      </c>
      <c r="R64" s="67" t="s">
        <v>55</v>
      </c>
      <c r="S64" s="67" t="s">
        <v>55</v>
      </c>
      <c r="T64" s="67" t="s">
        <v>55</v>
      </c>
      <c r="U64" s="67" t="s">
        <v>55</v>
      </c>
      <c r="V64" s="67" t="s">
        <v>55</v>
      </c>
      <c r="W64" s="67" t="s">
        <v>55</v>
      </c>
      <c r="X64" s="67" t="s">
        <v>55</v>
      </c>
      <c r="Y64" s="67" t="s">
        <v>55</v>
      </c>
      <c r="Z64" s="67" t="s">
        <v>55</v>
      </c>
      <c r="AA64" s="67" t="s">
        <v>55</v>
      </c>
      <c r="AB64" s="67" t="s">
        <v>55</v>
      </c>
      <c r="AC64" s="67" t="s">
        <v>55</v>
      </c>
      <c r="AD64" s="67" t="s">
        <v>55</v>
      </c>
      <c r="AE64" s="67" t="s">
        <v>55</v>
      </c>
    </row>
    <row r="65" spans="1:31" x14ac:dyDescent="0.3">
      <c r="A65" s="48">
        <v>202000529</v>
      </c>
      <c r="B65" s="67" t="s">
        <v>55</v>
      </c>
      <c r="C65" s="67" t="s">
        <v>55</v>
      </c>
      <c r="D65" s="67" t="s">
        <v>55</v>
      </c>
      <c r="E65" s="67" t="s">
        <v>55</v>
      </c>
      <c r="F65" s="67" t="s">
        <v>55</v>
      </c>
      <c r="G65" s="67" t="s">
        <v>55</v>
      </c>
      <c r="H65" s="67" t="s">
        <v>55</v>
      </c>
      <c r="I65" s="67" t="s">
        <v>55</v>
      </c>
      <c r="J65" s="67" t="s">
        <v>55</v>
      </c>
      <c r="K65" s="67" t="s">
        <v>55</v>
      </c>
      <c r="L65" s="67" t="s">
        <v>55</v>
      </c>
      <c r="M65" s="67" t="s">
        <v>55</v>
      </c>
      <c r="N65" s="67" t="s">
        <v>55</v>
      </c>
      <c r="O65" s="67" t="s">
        <v>55</v>
      </c>
      <c r="P65" s="67" t="s">
        <v>55</v>
      </c>
      <c r="Q65" s="67" t="s">
        <v>55</v>
      </c>
      <c r="R65" s="67" t="s">
        <v>55</v>
      </c>
      <c r="S65" s="67" t="s">
        <v>55</v>
      </c>
      <c r="T65" s="67" t="s">
        <v>55</v>
      </c>
      <c r="U65" s="67" t="s">
        <v>55</v>
      </c>
      <c r="V65" s="67" t="s">
        <v>55</v>
      </c>
      <c r="W65" s="67" t="s">
        <v>55</v>
      </c>
      <c r="X65" s="67" t="s">
        <v>55</v>
      </c>
      <c r="Y65" s="67" t="s">
        <v>55</v>
      </c>
      <c r="Z65" s="67" t="s">
        <v>55</v>
      </c>
      <c r="AA65" s="67" t="s">
        <v>55</v>
      </c>
      <c r="AB65" s="67" t="s">
        <v>55</v>
      </c>
      <c r="AC65" s="67" t="s">
        <v>55</v>
      </c>
      <c r="AD65" s="67" t="s">
        <v>55</v>
      </c>
      <c r="AE65" s="67" t="s">
        <v>55</v>
      </c>
    </row>
    <row r="66" spans="1:31" x14ac:dyDescent="0.3">
      <c r="A66" s="48">
        <v>202000532</v>
      </c>
      <c r="B66" s="67" t="s">
        <v>55</v>
      </c>
      <c r="C66" s="67" t="s">
        <v>55</v>
      </c>
      <c r="D66" s="67" t="s">
        <v>55</v>
      </c>
      <c r="E66" s="67" t="s">
        <v>55</v>
      </c>
      <c r="F66" s="67" t="s">
        <v>55</v>
      </c>
      <c r="G66" s="67" t="s">
        <v>55</v>
      </c>
      <c r="H66" s="67" t="s">
        <v>55</v>
      </c>
      <c r="I66" s="67" t="s">
        <v>55</v>
      </c>
      <c r="J66" s="67" t="s">
        <v>55</v>
      </c>
      <c r="K66" s="67" t="s">
        <v>55</v>
      </c>
      <c r="L66" s="67" t="s">
        <v>55</v>
      </c>
      <c r="M66" s="67" t="s">
        <v>55</v>
      </c>
      <c r="N66" s="67" t="s">
        <v>55</v>
      </c>
      <c r="O66" s="67" t="s">
        <v>55</v>
      </c>
      <c r="P66" s="67" t="s">
        <v>55</v>
      </c>
      <c r="Q66" s="67" t="s">
        <v>55</v>
      </c>
      <c r="R66" s="67" t="s">
        <v>55</v>
      </c>
      <c r="S66" s="67" t="s">
        <v>55</v>
      </c>
      <c r="T66" s="67" t="s">
        <v>55</v>
      </c>
      <c r="U66" s="67" t="s">
        <v>55</v>
      </c>
      <c r="V66" s="67" t="s">
        <v>55</v>
      </c>
      <c r="W66" s="67" t="s">
        <v>55</v>
      </c>
      <c r="X66" s="67" t="s">
        <v>55</v>
      </c>
      <c r="Y66" s="67" t="s">
        <v>55</v>
      </c>
      <c r="Z66" s="67" t="s">
        <v>55</v>
      </c>
      <c r="AA66" s="67" t="s">
        <v>55</v>
      </c>
      <c r="AB66" s="67" t="s">
        <v>55</v>
      </c>
      <c r="AC66" s="67" t="s">
        <v>55</v>
      </c>
      <c r="AD66" s="67" t="s">
        <v>55</v>
      </c>
      <c r="AE66" s="67" t="s">
        <v>55</v>
      </c>
    </row>
    <row r="67" spans="1:31" x14ac:dyDescent="0.3">
      <c r="A67" s="48">
        <v>202000536</v>
      </c>
      <c r="B67" s="67" t="s">
        <v>55</v>
      </c>
      <c r="C67" s="67" t="s">
        <v>55</v>
      </c>
      <c r="D67" s="67" t="s">
        <v>55</v>
      </c>
      <c r="E67" s="67" t="s">
        <v>55</v>
      </c>
      <c r="F67" s="67" t="s">
        <v>55</v>
      </c>
      <c r="G67" s="67" t="s">
        <v>55</v>
      </c>
      <c r="H67" s="67" t="s">
        <v>55</v>
      </c>
      <c r="I67" s="67" t="s">
        <v>55</v>
      </c>
      <c r="J67" s="67" t="s">
        <v>55</v>
      </c>
      <c r="K67" s="67" t="s">
        <v>55</v>
      </c>
      <c r="L67" s="67" t="s">
        <v>55</v>
      </c>
      <c r="M67" s="67" t="s">
        <v>55</v>
      </c>
      <c r="N67" s="67" t="s">
        <v>55</v>
      </c>
      <c r="O67" s="67" t="s">
        <v>55</v>
      </c>
      <c r="P67" s="67" t="s">
        <v>55</v>
      </c>
      <c r="Q67" s="67" t="s">
        <v>55</v>
      </c>
      <c r="R67" s="67" t="s">
        <v>55</v>
      </c>
      <c r="S67" s="67" t="s">
        <v>55</v>
      </c>
      <c r="T67" s="67" t="s">
        <v>55</v>
      </c>
      <c r="U67" s="67" t="s">
        <v>55</v>
      </c>
      <c r="V67" s="67" t="s">
        <v>55</v>
      </c>
      <c r="W67" s="67" t="s">
        <v>55</v>
      </c>
      <c r="X67" s="67" t="s">
        <v>55</v>
      </c>
      <c r="Y67" s="67" t="s">
        <v>55</v>
      </c>
      <c r="Z67" s="67" t="s">
        <v>55</v>
      </c>
      <c r="AA67" s="67" t="s">
        <v>55</v>
      </c>
      <c r="AB67" s="67" t="s">
        <v>55</v>
      </c>
      <c r="AC67" s="67" t="s">
        <v>55</v>
      </c>
      <c r="AD67" s="67" t="s">
        <v>55</v>
      </c>
      <c r="AE67" s="67" t="s">
        <v>55</v>
      </c>
    </row>
    <row r="68" spans="1:31" x14ac:dyDescent="0.3">
      <c r="A68" s="48">
        <v>202000541</v>
      </c>
      <c r="B68" s="67" t="s">
        <v>55</v>
      </c>
      <c r="C68" s="67" t="s">
        <v>55</v>
      </c>
      <c r="D68" s="67" t="s">
        <v>55</v>
      </c>
      <c r="E68" s="67" t="s">
        <v>55</v>
      </c>
      <c r="F68" s="67" t="s">
        <v>55</v>
      </c>
      <c r="G68" s="67" t="s">
        <v>55</v>
      </c>
      <c r="H68" s="67" t="s">
        <v>55</v>
      </c>
      <c r="I68" s="67" t="s">
        <v>55</v>
      </c>
      <c r="J68" s="67" t="s">
        <v>55</v>
      </c>
      <c r="K68" s="67" t="s">
        <v>55</v>
      </c>
      <c r="L68" s="67" t="s">
        <v>55</v>
      </c>
      <c r="M68" s="67" t="s">
        <v>55</v>
      </c>
      <c r="N68" s="67" t="s">
        <v>55</v>
      </c>
      <c r="O68" s="67" t="s">
        <v>55</v>
      </c>
      <c r="P68" s="67" t="s">
        <v>55</v>
      </c>
      <c r="Q68" s="67" t="s">
        <v>55</v>
      </c>
      <c r="R68" s="67" t="s">
        <v>55</v>
      </c>
      <c r="S68" s="67" t="s">
        <v>55</v>
      </c>
      <c r="T68" s="67" t="s">
        <v>55</v>
      </c>
      <c r="U68" s="67" t="s">
        <v>55</v>
      </c>
      <c r="V68" s="67" t="s">
        <v>55</v>
      </c>
      <c r="W68" s="67" t="s">
        <v>55</v>
      </c>
      <c r="X68" s="67" t="s">
        <v>55</v>
      </c>
      <c r="Y68" s="67" t="s">
        <v>55</v>
      </c>
      <c r="Z68" s="67" t="s">
        <v>55</v>
      </c>
      <c r="AA68" s="67" t="s">
        <v>55</v>
      </c>
      <c r="AB68" s="67" t="s">
        <v>55</v>
      </c>
      <c r="AC68" s="67" t="s">
        <v>55</v>
      </c>
      <c r="AD68" s="67" t="s">
        <v>55</v>
      </c>
      <c r="AE68" s="67" t="s">
        <v>55</v>
      </c>
    </row>
    <row r="69" spans="1:31" x14ac:dyDescent="0.3">
      <c r="A69" s="48">
        <v>202000547</v>
      </c>
      <c r="B69" s="67" t="s">
        <v>55</v>
      </c>
      <c r="C69" s="67" t="s">
        <v>55</v>
      </c>
      <c r="D69" s="67" t="s">
        <v>55</v>
      </c>
      <c r="E69" s="67" t="s">
        <v>55</v>
      </c>
      <c r="F69" s="67" t="s">
        <v>55</v>
      </c>
      <c r="G69" s="67" t="s">
        <v>55</v>
      </c>
      <c r="H69" s="67" t="s">
        <v>55</v>
      </c>
      <c r="I69" s="67" t="s">
        <v>55</v>
      </c>
      <c r="J69" s="67" t="s">
        <v>55</v>
      </c>
      <c r="K69" s="67" t="s">
        <v>55</v>
      </c>
      <c r="L69" s="67" t="s">
        <v>55</v>
      </c>
      <c r="M69" s="67" t="s">
        <v>55</v>
      </c>
      <c r="N69" s="67" t="s">
        <v>55</v>
      </c>
      <c r="O69" s="67" t="s">
        <v>55</v>
      </c>
      <c r="P69" s="67" t="s">
        <v>55</v>
      </c>
      <c r="Q69" s="67" t="s">
        <v>55</v>
      </c>
      <c r="R69" s="67" t="s">
        <v>55</v>
      </c>
      <c r="S69" s="67" t="s">
        <v>55</v>
      </c>
      <c r="T69" s="67" t="s">
        <v>55</v>
      </c>
      <c r="U69" s="67" t="s">
        <v>55</v>
      </c>
      <c r="V69" s="67" t="s">
        <v>55</v>
      </c>
      <c r="W69" s="67" t="s">
        <v>55</v>
      </c>
      <c r="X69" s="67" t="s">
        <v>55</v>
      </c>
      <c r="Y69" s="67" t="s">
        <v>55</v>
      </c>
      <c r="Z69" s="67" t="s">
        <v>55</v>
      </c>
      <c r="AA69" s="67" t="s">
        <v>55</v>
      </c>
      <c r="AB69" s="67" t="s">
        <v>55</v>
      </c>
      <c r="AC69" s="67" t="s">
        <v>55</v>
      </c>
      <c r="AD69" s="67" t="s">
        <v>55</v>
      </c>
      <c r="AE69" s="67" t="s">
        <v>55</v>
      </c>
    </row>
    <row r="70" spans="1:31" x14ac:dyDescent="0.3">
      <c r="A70" s="48">
        <v>202000553</v>
      </c>
      <c r="B70" s="67" t="s">
        <v>55</v>
      </c>
      <c r="C70" s="67" t="s">
        <v>55</v>
      </c>
      <c r="D70" s="67" t="s">
        <v>55</v>
      </c>
      <c r="E70" s="67" t="s">
        <v>55</v>
      </c>
      <c r="F70" s="67" t="s">
        <v>55</v>
      </c>
      <c r="G70" s="67" t="s">
        <v>55</v>
      </c>
      <c r="H70" s="67" t="s">
        <v>55</v>
      </c>
      <c r="I70" s="67" t="s">
        <v>55</v>
      </c>
      <c r="J70" s="67" t="s">
        <v>55</v>
      </c>
      <c r="K70" s="67" t="s">
        <v>55</v>
      </c>
      <c r="L70" s="67" t="s">
        <v>55</v>
      </c>
      <c r="M70" s="67" t="s">
        <v>55</v>
      </c>
      <c r="N70" s="67" t="s">
        <v>55</v>
      </c>
      <c r="O70" s="67" t="s">
        <v>55</v>
      </c>
      <c r="P70" s="67" t="s">
        <v>55</v>
      </c>
      <c r="Q70" s="67" t="s">
        <v>55</v>
      </c>
      <c r="R70" s="67" t="s">
        <v>55</v>
      </c>
      <c r="S70" s="67" t="s">
        <v>55</v>
      </c>
      <c r="T70" s="67" t="s">
        <v>55</v>
      </c>
      <c r="U70" s="67" t="s">
        <v>55</v>
      </c>
      <c r="V70" s="67" t="s">
        <v>55</v>
      </c>
      <c r="W70" s="67" t="s">
        <v>55</v>
      </c>
      <c r="X70" s="67" t="s">
        <v>55</v>
      </c>
      <c r="Y70" s="67" t="s">
        <v>55</v>
      </c>
      <c r="Z70" s="67" t="s">
        <v>55</v>
      </c>
      <c r="AA70" s="67" t="s">
        <v>55</v>
      </c>
      <c r="AB70" s="67" t="s">
        <v>55</v>
      </c>
      <c r="AC70" s="67" t="s">
        <v>55</v>
      </c>
      <c r="AD70" s="67" t="s">
        <v>55</v>
      </c>
      <c r="AE70" s="67" t="s">
        <v>55</v>
      </c>
    </row>
    <row r="71" spans="1:31" x14ac:dyDescent="0.3">
      <c r="A71" s="48">
        <v>202000557</v>
      </c>
      <c r="B71" s="67" t="s">
        <v>55</v>
      </c>
      <c r="C71" s="67" t="s">
        <v>55</v>
      </c>
      <c r="D71" s="67" t="s">
        <v>55</v>
      </c>
      <c r="E71" s="67" t="s">
        <v>55</v>
      </c>
      <c r="F71" s="67" t="s">
        <v>55</v>
      </c>
      <c r="G71" s="67" t="s">
        <v>55</v>
      </c>
      <c r="H71" s="67" t="s">
        <v>55</v>
      </c>
      <c r="I71" s="67" t="s">
        <v>55</v>
      </c>
      <c r="J71" s="67" t="s">
        <v>55</v>
      </c>
      <c r="K71" s="67" t="s">
        <v>55</v>
      </c>
      <c r="L71" s="67" t="s">
        <v>55</v>
      </c>
      <c r="M71" s="67" t="s">
        <v>55</v>
      </c>
      <c r="N71" s="67" t="s">
        <v>55</v>
      </c>
      <c r="O71" s="67" t="s">
        <v>55</v>
      </c>
      <c r="P71" s="67" t="s">
        <v>55</v>
      </c>
      <c r="Q71" s="67" t="s">
        <v>55</v>
      </c>
      <c r="R71" s="67" t="s">
        <v>55</v>
      </c>
      <c r="S71" s="67" t="s">
        <v>55</v>
      </c>
      <c r="T71" s="67" t="s">
        <v>55</v>
      </c>
      <c r="U71" s="67" t="s">
        <v>55</v>
      </c>
      <c r="V71" s="67" t="s">
        <v>55</v>
      </c>
      <c r="W71" s="67" t="s">
        <v>55</v>
      </c>
      <c r="X71" s="67" t="s">
        <v>55</v>
      </c>
      <c r="Y71" s="67" t="s">
        <v>55</v>
      </c>
      <c r="Z71" s="67" t="s">
        <v>55</v>
      </c>
      <c r="AA71" s="67" t="s">
        <v>55</v>
      </c>
      <c r="AB71" s="67" t="s">
        <v>55</v>
      </c>
      <c r="AC71" s="67" t="s">
        <v>55</v>
      </c>
      <c r="AD71" s="67" t="s">
        <v>55</v>
      </c>
      <c r="AE71" s="67" t="s">
        <v>55</v>
      </c>
    </row>
    <row r="72" spans="1:31" ht="19.5" customHeight="1" x14ac:dyDescent="0.3">
      <c r="A72" s="25" t="s">
        <v>28</v>
      </c>
      <c r="B72" s="67" t="s">
        <v>55</v>
      </c>
      <c r="C72" s="67" t="s">
        <v>55</v>
      </c>
      <c r="D72" s="67" t="s">
        <v>55</v>
      </c>
      <c r="E72" s="67" t="s">
        <v>55</v>
      </c>
      <c r="F72" s="67" t="s">
        <v>55</v>
      </c>
      <c r="G72" s="67" t="s">
        <v>55</v>
      </c>
      <c r="H72" s="67" t="s">
        <v>55</v>
      </c>
      <c r="I72" s="67" t="s">
        <v>55</v>
      </c>
      <c r="J72" s="67" t="s">
        <v>55</v>
      </c>
      <c r="K72" s="67" t="s">
        <v>55</v>
      </c>
      <c r="L72" s="67" t="s">
        <v>55</v>
      </c>
      <c r="M72" s="67" t="s">
        <v>55</v>
      </c>
      <c r="N72" s="67" t="s">
        <v>55</v>
      </c>
      <c r="O72" s="67" t="s">
        <v>55</v>
      </c>
      <c r="P72" s="67" t="s">
        <v>55</v>
      </c>
      <c r="Q72" s="67" t="s">
        <v>55</v>
      </c>
      <c r="R72" s="67" t="s">
        <v>55</v>
      </c>
      <c r="S72" s="67" t="s">
        <v>55</v>
      </c>
      <c r="T72" s="67" t="s">
        <v>55</v>
      </c>
      <c r="U72" s="67" t="s">
        <v>55</v>
      </c>
      <c r="V72" s="67" t="s">
        <v>55</v>
      </c>
      <c r="W72" s="67" t="s">
        <v>55</v>
      </c>
      <c r="X72" s="67" t="s">
        <v>55</v>
      </c>
      <c r="Y72" s="67" t="s">
        <v>55</v>
      </c>
      <c r="Z72" s="67" t="s">
        <v>55</v>
      </c>
      <c r="AA72" s="67" t="s">
        <v>55</v>
      </c>
      <c r="AB72" s="67" t="s">
        <v>55</v>
      </c>
      <c r="AC72" s="67" t="s">
        <v>55</v>
      </c>
      <c r="AD72" s="67" t="s">
        <v>55</v>
      </c>
      <c r="AE72" s="67" t="s">
        <v>55</v>
      </c>
    </row>
    <row r="73" spans="1:31" ht="19.5" customHeight="1" x14ac:dyDescent="0.3">
      <c r="A73" s="25" t="s">
        <v>29</v>
      </c>
      <c r="B73" s="67" t="s">
        <v>55</v>
      </c>
      <c r="C73" s="67" t="s">
        <v>55</v>
      </c>
      <c r="D73" s="67" t="s">
        <v>55</v>
      </c>
      <c r="E73" s="67" t="s">
        <v>55</v>
      </c>
      <c r="F73" s="67" t="s">
        <v>55</v>
      </c>
      <c r="G73" s="67" t="s">
        <v>55</v>
      </c>
      <c r="H73" s="67" t="s">
        <v>55</v>
      </c>
      <c r="I73" s="67" t="s">
        <v>55</v>
      </c>
      <c r="J73" s="67" t="s">
        <v>55</v>
      </c>
      <c r="K73" s="67" t="s">
        <v>55</v>
      </c>
      <c r="L73" s="67" t="s">
        <v>55</v>
      </c>
      <c r="M73" s="67" t="s">
        <v>55</v>
      </c>
      <c r="N73" s="67" t="s">
        <v>55</v>
      </c>
      <c r="O73" s="67" t="s">
        <v>55</v>
      </c>
      <c r="P73" s="67" t="s">
        <v>55</v>
      </c>
      <c r="Q73" s="67" t="s">
        <v>55</v>
      </c>
      <c r="R73" s="67" t="s">
        <v>55</v>
      </c>
      <c r="S73" s="67" t="s">
        <v>55</v>
      </c>
      <c r="T73" s="67" t="s">
        <v>55</v>
      </c>
      <c r="U73" s="67" t="s">
        <v>55</v>
      </c>
      <c r="V73" s="67" t="s">
        <v>55</v>
      </c>
      <c r="W73" s="67" t="s">
        <v>55</v>
      </c>
      <c r="X73" s="67" t="s">
        <v>55</v>
      </c>
      <c r="Y73" s="67" t="s">
        <v>55</v>
      </c>
      <c r="Z73" s="67" t="s">
        <v>55</v>
      </c>
      <c r="AA73" s="67" t="s">
        <v>55</v>
      </c>
      <c r="AB73" s="67" t="s">
        <v>55</v>
      </c>
      <c r="AC73" s="67" t="s">
        <v>55</v>
      </c>
      <c r="AD73" s="67" t="s">
        <v>55</v>
      </c>
      <c r="AE73" s="67" t="s">
        <v>55</v>
      </c>
    </row>
    <row r="74" spans="1:31" ht="23.25" customHeight="1" x14ac:dyDescent="0.3">
      <c r="A74" s="25" t="s">
        <v>30</v>
      </c>
      <c r="B74" s="35">
        <v>54</v>
      </c>
      <c r="C74" s="28">
        <v>45</v>
      </c>
      <c r="D74" s="28"/>
      <c r="E74" s="28"/>
      <c r="F74" s="28"/>
      <c r="G74" s="29"/>
      <c r="H74" s="27">
        <v>59</v>
      </c>
      <c r="I74" s="28">
        <v>47</v>
      </c>
      <c r="J74" s="28"/>
      <c r="K74" s="28"/>
      <c r="L74" s="28"/>
      <c r="M74" s="29"/>
      <c r="N74" s="75"/>
      <c r="O74" s="28"/>
      <c r="P74" s="28">
        <v>52</v>
      </c>
      <c r="Q74" s="28">
        <v>50</v>
      </c>
      <c r="R74" s="28"/>
      <c r="S74" s="29"/>
      <c r="T74" s="27"/>
      <c r="U74" s="28"/>
      <c r="V74" s="28"/>
      <c r="W74" s="28">
        <v>61</v>
      </c>
      <c r="X74" s="28"/>
      <c r="Y74" s="30"/>
      <c r="Z74" s="27"/>
      <c r="AA74" s="28"/>
      <c r="AB74" s="28"/>
      <c r="AC74" s="28"/>
      <c r="AD74" s="28">
        <v>60</v>
      </c>
      <c r="AE74" s="29"/>
    </row>
    <row r="75" spans="1:31" s="38" customFormat="1" ht="23.25" customHeight="1" x14ac:dyDescent="0.3">
      <c r="A75" s="37" t="s">
        <v>31</v>
      </c>
      <c r="B75" s="36" t="s">
        <v>55</v>
      </c>
      <c r="C75" s="36" t="s">
        <v>55</v>
      </c>
      <c r="D75" s="36" t="s">
        <v>55</v>
      </c>
      <c r="E75" s="36" t="s">
        <v>55</v>
      </c>
      <c r="F75" s="36" t="s">
        <v>55</v>
      </c>
      <c r="G75" s="36" t="s">
        <v>55</v>
      </c>
      <c r="H75" s="36" t="s">
        <v>55</v>
      </c>
      <c r="I75" s="36" t="s">
        <v>55</v>
      </c>
      <c r="J75" s="36" t="s">
        <v>55</v>
      </c>
      <c r="K75" s="36" t="s">
        <v>55</v>
      </c>
      <c r="L75" s="36" t="s">
        <v>55</v>
      </c>
      <c r="M75" s="36" t="s">
        <v>55</v>
      </c>
      <c r="N75" s="36" t="s">
        <v>55</v>
      </c>
      <c r="O75" s="36" t="s">
        <v>55</v>
      </c>
      <c r="P75" s="36" t="s">
        <v>55</v>
      </c>
      <c r="Q75" s="36" t="s">
        <v>55</v>
      </c>
      <c r="R75" s="36" t="s">
        <v>55</v>
      </c>
      <c r="S75" s="36" t="s">
        <v>55</v>
      </c>
      <c r="T75" s="36" t="s">
        <v>55</v>
      </c>
      <c r="U75" s="36" t="s">
        <v>55</v>
      </c>
      <c r="V75" s="36" t="s">
        <v>55</v>
      </c>
      <c r="W75" s="36" t="s">
        <v>55</v>
      </c>
      <c r="X75" s="36" t="s">
        <v>55</v>
      </c>
      <c r="Y75" s="36" t="s">
        <v>55</v>
      </c>
      <c r="Z75" s="36" t="s">
        <v>55</v>
      </c>
      <c r="AA75" s="36" t="s">
        <v>55</v>
      </c>
      <c r="AB75" s="36" t="s">
        <v>55</v>
      </c>
      <c r="AC75" s="36" t="s">
        <v>55</v>
      </c>
      <c r="AD75" s="36" t="s">
        <v>55</v>
      </c>
      <c r="AE75" s="36" t="s">
        <v>55</v>
      </c>
    </row>
    <row r="76" spans="1:31" ht="24" customHeight="1" thickBot="1" x14ac:dyDescent="0.35">
      <c r="A76" s="26" t="s">
        <v>32</v>
      </c>
      <c r="B76" s="31">
        <v>3</v>
      </c>
      <c r="C76" s="32">
        <v>2</v>
      </c>
      <c r="D76" s="32"/>
      <c r="E76" s="32"/>
      <c r="F76" s="32"/>
      <c r="G76" s="33"/>
      <c r="H76" s="31">
        <v>3</v>
      </c>
      <c r="I76" s="32">
        <v>3</v>
      </c>
      <c r="J76" s="32"/>
      <c r="K76" s="32"/>
      <c r="L76" s="32"/>
      <c r="M76" s="33"/>
      <c r="N76" s="76"/>
      <c r="O76" s="32"/>
      <c r="P76" s="32">
        <v>3</v>
      </c>
      <c r="Q76" s="32">
        <v>3</v>
      </c>
      <c r="R76" s="32"/>
      <c r="S76" s="33"/>
      <c r="T76" s="31"/>
      <c r="U76" s="32"/>
      <c r="V76" s="32"/>
      <c r="W76" s="32">
        <v>3</v>
      </c>
      <c r="X76" s="32"/>
      <c r="Y76" s="34"/>
      <c r="Z76" s="31"/>
      <c r="AA76" s="32"/>
      <c r="AB76" s="32"/>
      <c r="AC76" s="32"/>
      <c r="AD76" s="32">
        <v>3</v>
      </c>
      <c r="AE76" s="33"/>
    </row>
    <row r="80" spans="1:31" x14ac:dyDescent="0.3">
      <c r="P80" s="8" t="s">
        <v>55</v>
      </c>
    </row>
    <row r="81" spans="16:16" x14ac:dyDescent="0.3">
      <c r="P81" s="8" t="s">
        <v>55</v>
      </c>
    </row>
    <row r="103" spans="1:1" x14ac:dyDescent="0.3">
      <c r="A103" s="4"/>
    </row>
  </sheetData>
  <autoFilter ref="A7:AE76" xr:uid="{00000000-0009-0000-0000-000005000000}"/>
  <mergeCells count="10">
    <mergeCell ref="A1:AF1"/>
    <mergeCell ref="Z6:AE6"/>
    <mergeCell ref="B2:F2"/>
    <mergeCell ref="B3:F3"/>
    <mergeCell ref="B4:F4"/>
    <mergeCell ref="B5:F5"/>
    <mergeCell ref="T6:Y6"/>
    <mergeCell ref="B6:G6"/>
    <mergeCell ref="H6:M6"/>
    <mergeCell ref="N6:S6"/>
  </mergeCells>
  <conditionalFormatting sqref="B8:AE73">
    <cfRule type="cellIs" dxfId="6" priority="11" operator="greaterThanOrEqual">
      <formula>$B$73</formula>
    </cfRule>
    <cfRule type="cellIs" priority="12" operator="greaterThanOrEqual">
      <formula>$B$73</formula>
    </cfRule>
  </conditionalFormatting>
  <pageMargins left="0.25" right="0.25" top="0.75" bottom="0.75" header="0.3" footer="0.3"/>
  <pageSetup paperSize="9" scale="61" orientation="portrait" r:id="rId1"/>
  <rowBreaks count="1" manualBreakCount="1">
    <brk id="7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13"/>
  <sheetViews>
    <sheetView view="pageBreakPreview" topLeftCell="A193" zoomScale="115" zoomScaleNormal="100" zoomScaleSheetLayoutView="115" workbookViewId="0">
      <selection activeCell="I26" sqref="I26"/>
    </sheetView>
  </sheetViews>
  <sheetFormatPr defaultRowHeight="14.4" x14ac:dyDescent="0.3"/>
  <cols>
    <col min="1" max="1" width="2.77734375" customWidth="1"/>
    <col min="2" max="2" width="19.21875" style="69" bestFit="1" customWidth="1"/>
    <col min="3" max="7" width="6.5546875" customWidth="1"/>
    <col min="8" max="8" width="12.33203125" customWidth="1"/>
  </cols>
  <sheetData>
    <row r="1" spans="2:14" ht="18" x14ac:dyDescent="0.3">
      <c r="B1" s="93" t="s">
        <v>36</v>
      </c>
      <c r="C1" s="93"/>
      <c r="D1" s="93"/>
      <c r="E1" s="93"/>
      <c r="F1" s="93"/>
      <c r="G1" s="93"/>
      <c r="H1" s="93"/>
      <c r="I1" s="10"/>
      <c r="J1" s="10"/>
      <c r="K1" s="10"/>
      <c r="L1" s="10"/>
      <c r="M1" s="10"/>
      <c r="N1" s="10"/>
    </row>
    <row r="2" spans="2:14" x14ac:dyDescent="0.3">
      <c r="B2" s="7" t="s">
        <v>20</v>
      </c>
      <c r="C2" s="94" t="s">
        <v>93</v>
      </c>
      <c r="D2" s="94"/>
      <c r="E2" s="94"/>
      <c r="F2" s="94"/>
      <c r="G2" s="94"/>
      <c r="H2" s="3"/>
      <c r="I2" s="3"/>
      <c r="J2" s="3"/>
      <c r="K2" s="3"/>
      <c r="L2" s="3"/>
      <c r="M2" s="3"/>
      <c r="N2" s="3"/>
    </row>
    <row r="3" spans="2:14" x14ac:dyDescent="0.3">
      <c r="B3" s="7" t="s">
        <v>21</v>
      </c>
      <c r="C3" s="94" t="s">
        <v>94</v>
      </c>
      <c r="D3" s="94"/>
      <c r="E3" s="94"/>
      <c r="F3" s="94"/>
      <c r="G3" s="94"/>
      <c r="H3" s="3"/>
      <c r="I3" s="3"/>
      <c r="J3" s="3"/>
      <c r="K3" s="3"/>
      <c r="L3" s="3"/>
      <c r="M3" s="3"/>
      <c r="N3" s="3"/>
    </row>
    <row r="4" spans="2:14" x14ac:dyDescent="0.3">
      <c r="B4" s="7" t="s">
        <v>22</v>
      </c>
      <c r="C4" s="94" t="s">
        <v>53</v>
      </c>
      <c r="D4" s="94"/>
      <c r="E4" s="94"/>
      <c r="F4" s="94"/>
      <c r="G4" s="94"/>
      <c r="H4" s="3"/>
      <c r="I4" s="3"/>
      <c r="J4" s="3"/>
      <c r="K4" s="3"/>
      <c r="L4" s="3"/>
      <c r="M4" s="3"/>
      <c r="N4" s="3"/>
    </row>
    <row r="5" spans="2:14" x14ac:dyDescent="0.3">
      <c r="B5" s="7" t="s">
        <v>23</v>
      </c>
      <c r="C5" s="94" t="s">
        <v>95</v>
      </c>
      <c r="D5" s="94"/>
      <c r="E5" s="94"/>
      <c r="F5" s="94"/>
      <c r="G5" s="94"/>
      <c r="H5" s="4"/>
      <c r="I5" s="4"/>
      <c r="J5" s="4"/>
      <c r="K5" s="4"/>
      <c r="L5" s="4"/>
      <c r="M5" s="4"/>
      <c r="N5" s="4"/>
    </row>
    <row r="7" spans="2:14" x14ac:dyDescent="0.3">
      <c r="B7" s="86" t="s">
        <v>24</v>
      </c>
      <c r="C7" s="110" t="s">
        <v>37</v>
      </c>
      <c r="D7" s="110"/>
      <c r="E7" s="110"/>
      <c r="F7" s="110"/>
      <c r="G7" s="110"/>
      <c r="H7" s="110"/>
    </row>
    <row r="8" spans="2:14" x14ac:dyDescent="0.3">
      <c r="B8" s="86" t="s">
        <v>61</v>
      </c>
      <c r="C8" s="86" t="s">
        <v>62</v>
      </c>
      <c r="D8" s="86" t="s">
        <v>63</v>
      </c>
      <c r="E8" s="86" t="s">
        <v>64</v>
      </c>
      <c r="F8" s="86" t="s">
        <v>65</v>
      </c>
      <c r="G8" s="86" t="s">
        <v>66</v>
      </c>
      <c r="H8" s="107" t="s">
        <v>27</v>
      </c>
    </row>
    <row r="9" spans="2:14" x14ac:dyDescent="0.3">
      <c r="B9" s="44" t="s">
        <v>69</v>
      </c>
      <c r="C9" s="86">
        <v>20</v>
      </c>
      <c r="D9" s="86">
        <v>20</v>
      </c>
      <c r="E9" s="86">
        <v>20</v>
      </c>
      <c r="F9" s="86">
        <v>20</v>
      </c>
      <c r="G9" s="86">
        <v>20</v>
      </c>
      <c r="H9" s="108"/>
    </row>
    <row r="10" spans="2:14" x14ac:dyDescent="0.3">
      <c r="B10" s="44" t="s">
        <v>49</v>
      </c>
      <c r="C10" s="86">
        <v>1</v>
      </c>
      <c r="D10" s="86">
        <v>2</v>
      </c>
      <c r="E10" s="86">
        <v>3</v>
      </c>
      <c r="F10" s="86">
        <v>4</v>
      </c>
      <c r="G10" s="86">
        <v>5</v>
      </c>
      <c r="H10" s="108"/>
    </row>
    <row r="11" spans="2:14" x14ac:dyDescent="0.3">
      <c r="B11" s="44" t="s">
        <v>70</v>
      </c>
      <c r="C11" s="44" t="s">
        <v>154</v>
      </c>
      <c r="D11" s="44" t="s">
        <v>98</v>
      </c>
      <c r="E11" s="44" t="s">
        <v>72</v>
      </c>
      <c r="F11" s="44" t="s">
        <v>156</v>
      </c>
      <c r="G11" s="44" t="s">
        <v>156</v>
      </c>
      <c r="H11" s="109"/>
    </row>
    <row r="12" spans="2:14" x14ac:dyDescent="0.3">
      <c r="B12" s="77">
        <v>202000006</v>
      </c>
      <c r="C12" s="90">
        <v>0</v>
      </c>
      <c r="D12" s="51">
        <v>14</v>
      </c>
      <c r="E12" s="51">
        <v>12</v>
      </c>
      <c r="F12" s="51">
        <v>7</v>
      </c>
      <c r="G12" s="51">
        <v>12</v>
      </c>
      <c r="H12" s="24">
        <f>SUM(C12:G12)</f>
        <v>45</v>
      </c>
    </row>
    <row r="13" spans="2:14" x14ac:dyDescent="0.3">
      <c r="B13" s="77">
        <v>202000007</v>
      </c>
      <c r="C13" s="90">
        <v>2</v>
      </c>
      <c r="D13" s="51">
        <v>17</v>
      </c>
      <c r="E13" s="51">
        <v>15</v>
      </c>
      <c r="F13" s="51">
        <v>12</v>
      </c>
      <c r="G13" s="51">
        <v>8</v>
      </c>
      <c r="H13" s="24">
        <f t="shared" ref="H13:H76" si="0">SUM(C13:G13)</f>
        <v>54</v>
      </c>
    </row>
    <row r="14" spans="2:14" x14ac:dyDescent="0.3">
      <c r="B14" s="77">
        <v>202000015</v>
      </c>
      <c r="C14" s="90">
        <v>11</v>
      </c>
      <c r="D14" s="51">
        <v>17</v>
      </c>
      <c r="E14" s="51">
        <v>16</v>
      </c>
      <c r="F14" s="51">
        <v>18</v>
      </c>
      <c r="G14" s="51">
        <v>13</v>
      </c>
      <c r="H14" s="24">
        <f t="shared" si="0"/>
        <v>75</v>
      </c>
      <c r="K14" t="s">
        <v>165</v>
      </c>
    </row>
    <row r="15" spans="2:14" x14ac:dyDescent="0.3">
      <c r="B15" s="77">
        <v>202000017</v>
      </c>
      <c r="C15" s="90">
        <v>4</v>
      </c>
      <c r="D15" s="51">
        <v>11</v>
      </c>
      <c r="E15" s="51">
        <v>10</v>
      </c>
      <c r="F15" s="51">
        <v>5</v>
      </c>
      <c r="G15" s="51">
        <v>12</v>
      </c>
      <c r="H15" s="24">
        <f t="shared" si="0"/>
        <v>42</v>
      </c>
    </row>
    <row r="16" spans="2:14" x14ac:dyDescent="0.3">
      <c r="B16" s="77">
        <v>202000027</v>
      </c>
      <c r="C16" s="90">
        <v>12</v>
      </c>
      <c r="D16" s="51">
        <v>10</v>
      </c>
      <c r="E16" s="51">
        <v>8</v>
      </c>
      <c r="F16" s="51">
        <v>6</v>
      </c>
      <c r="G16" s="51">
        <v>5</v>
      </c>
      <c r="H16" s="24">
        <f t="shared" si="0"/>
        <v>41</v>
      </c>
    </row>
    <row r="17" spans="2:8" x14ac:dyDescent="0.3">
      <c r="B17" s="77">
        <v>202000030</v>
      </c>
      <c r="C17" s="90">
        <v>14</v>
      </c>
      <c r="D17" s="51">
        <v>17</v>
      </c>
      <c r="E17" s="51">
        <v>16</v>
      </c>
      <c r="F17" s="51">
        <v>20</v>
      </c>
      <c r="G17" s="51">
        <v>20</v>
      </c>
      <c r="H17" s="24">
        <f t="shared" si="0"/>
        <v>87</v>
      </c>
    </row>
    <row r="18" spans="2:8" x14ac:dyDescent="0.3">
      <c r="B18" s="77">
        <v>202000034</v>
      </c>
      <c r="C18" s="90">
        <v>8</v>
      </c>
      <c r="D18" s="51">
        <v>11</v>
      </c>
      <c r="E18" s="51">
        <v>13</v>
      </c>
      <c r="F18" s="51">
        <v>12</v>
      </c>
      <c r="G18" s="51">
        <v>13</v>
      </c>
      <c r="H18" s="24">
        <f t="shared" si="0"/>
        <v>57</v>
      </c>
    </row>
    <row r="19" spans="2:8" x14ac:dyDescent="0.3">
      <c r="B19" s="77">
        <v>202000036</v>
      </c>
      <c r="C19" s="90">
        <v>0</v>
      </c>
      <c r="D19" s="51">
        <v>12</v>
      </c>
      <c r="E19" s="51">
        <v>12</v>
      </c>
      <c r="F19" s="51">
        <v>2</v>
      </c>
      <c r="G19" s="51">
        <v>12</v>
      </c>
      <c r="H19" s="24">
        <f t="shared" si="0"/>
        <v>38</v>
      </c>
    </row>
    <row r="20" spans="2:8" x14ac:dyDescent="0.3">
      <c r="B20" s="77">
        <v>202000038</v>
      </c>
      <c r="C20" s="90">
        <v>5</v>
      </c>
      <c r="D20" s="51">
        <v>13</v>
      </c>
      <c r="E20" s="51">
        <v>12</v>
      </c>
      <c r="F20" s="51">
        <v>14</v>
      </c>
      <c r="G20" s="51">
        <v>12</v>
      </c>
      <c r="H20" s="24">
        <f t="shared" si="0"/>
        <v>56</v>
      </c>
    </row>
    <row r="21" spans="2:8" x14ac:dyDescent="0.3">
      <c r="B21" s="77">
        <v>202000051</v>
      </c>
      <c r="C21" s="79">
        <v>0</v>
      </c>
      <c r="D21" s="67">
        <v>14</v>
      </c>
      <c r="E21" s="67">
        <v>16</v>
      </c>
      <c r="F21" s="67">
        <v>6</v>
      </c>
      <c r="G21" s="67">
        <v>13</v>
      </c>
      <c r="H21" s="24">
        <f t="shared" si="0"/>
        <v>49</v>
      </c>
    </row>
    <row r="22" spans="2:8" x14ac:dyDescent="0.3">
      <c r="B22" s="78">
        <v>202000067</v>
      </c>
      <c r="C22" s="79">
        <v>12</v>
      </c>
      <c r="D22" s="67">
        <v>15</v>
      </c>
      <c r="E22" s="67">
        <v>18</v>
      </c>
      <c r="F22" s="67">
        <v>19</v>
      </c>
      <c r="G22" s="67">
        <v>15</v>
      </c>
      <c r="H22" s="24">
        <f t="shared" si="0"/>
        <v>79</v>
      </c>
    </row>
    <row r="23" spans="2:8" x14ac:dyDescent="0.3">
      <c r="B23" s="77">
        <v>202000069</v>
      </c>
      <c r="C23" s="79">
        <v>16</v>
      </c>
      <c r="D23" s="67">
        <v>7</v>
      </c>
      <c r="E23" s="67">
        <v>16</v>
      </c>
      <c r="F23" s="67">
        <v>8</v>
      </c>
      <c r="G23" s="67">
        <v>10</v>
      </c>
      <c r="H23" s="24">
        <f t="shared" si="0"/>
        <v>57</v>
      </c>
    </row>
    <row r="24" spans="2:8" x14ac:dyDescent="0.3">
      <c r="B24" s="77">
        <v>202000073</v>
      </c>
      <c r="C24" s="79">
        <v>7</v>
      </c>
      <c r="D24" s="67">
        <v>12</v>
      </c>
      <c r="E24" s="67">
        <v>11</v>
      </c>
      <c r="F24" s="67">
        <v>1</v>
      </c>
      <c r="G24" s="67">
        <v>10</v>
      </c>
      <c r="H24" s="24">
        <f t="shared" si="0"/>
        <v>41</v>
      </c>
    </row>
    <row r="25" spans="2:8" x14ac:dyDescent="0.3">
      <c r="B25" s="77">
        <v>202000074</v>
      </c>
      <c r="C25" s="79">
        <v>0</v>
      </c>
      <c r="D25" s="67">
        <v>0</v>
      </c>
      <c r="E25" s="67">
        <v>0</v>
      </c>
      <c r="F25" s="67">
        <v>0</v>
      </c>
      <c r="G25" s="67">
        <v>0</v>
      </c>
      <c r="H25" s="24">
        <f t="shared" si="0"/>
        <v>0</v>
      </c>
    </row>
    <row r="26" spans="2:8" x14ac:dyDescent="0.3">
      <c r="B26" s="77">
        <v>202000079</v>
      </c>
      <c r="C26" s="79">
        <v>0</v>
      </c>
      <c r="D26" s="67">
        <v>11</v>
      </c>
      <c r="E26" s="67">
        <v>10</v>
      </c>
      <c r="F26" s="67">
        <v>4</v>
      </c>
      <c r="G26" s="67">
        <v>9</v>
      </c>
      <c r="H26" s="24">
        <f t="shared" si="0"/>
        <v>34</v>
      </c>
    </row>
    <row r="27" spans="2:8" x14ac:dyDescent="0.3">
      <c r="B27" s="77">
        <v>202000081</v>
      </c>
      <c r="C27" s="79">
        <v>12</v>
      </c>
      <c r="D27" s="67">
        <v>17</v>
      </c>
      <c r="E27" s="67">
        <v>15</v>
      </c>
      <c r="F27" s="67">
        <v>17</v>
      </c>
      <c r="G27" s="67">
        <v>20</v>
      </c>
      <c r="H27" s="24">
        <f t="shared" si="0"/>
        <v>81</v>
      </c>
    </row>
    <row r="28" spans="2:8" x14ac:dyDescent="0.3">
      <c r="B28" s="77">
        <v>202000083</v>
      </c>
      <c r="C28" s="79">
        <v>8</v>
      </c>
      <c r="D28" s="67">
        <v>15</v>
      </c>
      <c r="E28" s="67">
        <v>8</v>
      </c>
      <c r="F28" s="67">
        <v>7</v>
      </c>
      <c r="G28" s="67">
        <v>10</v>
      </c>
      <c r="H28" s="24">
        <f t="shared" si="0"/>
        <v>48</v>
      </c>
    </row>
    <row r="29" spans="2:8" x14ac:dyDescent="0.3">
      <c r="B29" s="77">
        <v>202000084</v>
      </c>
      <c r="C29" s="79">
        <v>14</v>
      </c>
      <c r="D29" s="67">
        <v>19</v>
      </c>
      <c r="E29" s="67">
        <v>16</v>
      </c>
      <c r="F29" s="67">
        <v>10</v>
      </c>
      <c r="G29" s="67">
        <v>18</v>
      </c>
      <c r="H29" s="24">
        <f t="shared" si="0"/>
        <v>77</v>
      </c>
    </row>
    <row r="30" spans="2:8" x14ac:dyDescent="0.3">
      <c r="B30" s="77">
        <v>202000092</v>
      </c>
      <c r="C30" s="79">
        <v>3</v>
      </c>
      <c r="D30" s="67">
        <v>17</v>
      </c>
      <c r="E30" s="67">
        <v>16</v>
      </c>
      <c r="F30" s="67">
        <v>16</v>
      </c>
      <c r="G30" s="67">
        <v>10</v>
      </c>
      <c r="H30" s="24">
        <f t="shared" si="0"/>
        <v>62</v>
      </c>
    </row>
    <row r="31" spans="2:8" x14ac:dyDescent="0.3">
      <c r="B31" s="77">
        <v>202000093</v>
      </c>
      <c r="C31" s="79">
        <v>10</v>
      </c>
      <c r="D31" s="67">
        <v>12</v>
      </c>
      <c r="E31" s="67">
        <v>11</v>
      </c>
      <c r="F31" s="67">
        <v>3</v>
      </c>
      <c r="G31" s="67">
        <v>3</v>
      </c>
      <c r="H31" s="24">
        <f t="shared" si="0"/>
        <v>39</v>
      </c>
    </row>
    <row r="32" spans="2:8" x14ac:dyDescent="0.3">
      <c r="B32" s="77">
        <v>202000098</v>
      </c>
      <c r="C32" s="79">
        <v>17</v>
      </c>
      <c r="D32" s="67">
        <v>18</v>
      </c>
      <c r="E32" s="67">
        <v>15</v>
      </c>
      <c r="F32" s="67">
        <v>11</v>
      </c>
      <c r="G32" s="67">
        <v>17</v>
      </c>
      <c r="H32" s="24">
        <f t="shared" si="0"/>
        <v>78</v>
      </c>
    </row>
    <row r="33" spans="2:8" x14ac:dyDescent="0.3">
      <c r="B33" s="77">
        <v>202000103</v>
      </c>
      <c r="C33" s="79">
        <v>8</v>
      </c>
      <c r="D33" s="67">
        <v>14</v>
      </c>
      <c r="E33" s="67">
        <v>15</v>
      </c>
      <c r="F33" s="67">
        <v>12</v>
      </c>
      <c r="G33" s="67">
        <v>10</v>
      </c>
      <c r="H33" s="24">
        <f t="shared" si="0"/>
        <v>59</v>
      </c>
    </row>
    <row r="34" spans="2:8" x14ac:dyDescent="0.3">
      <c r="B34" s="77">
        <v>202000107</v>
      </c>
      <c r="C34" s="79">
        <v>9</v>
      </c>
      <c r="D34" s="67">
        <v>16</v>
      </c>
      <c r="E34" s="67">
        <v>16</v>
      </c>
      <c r="F34" s="67">
        <v>9</v>
      </c>
      <c r="G34" s="67">
        <v>20</v>
      </c>
      <c r="H34" s="24">
        <f t="shared" si="0"/>
        <v>70</v>
      </c>
    </row>
    <row r="35" spans="2:8" x14ac:dyDescent="0.3">
      <c r="B35" s="77">
        <v>202000113</v>
      </c>
      <c r="C35" s="79">
        <v>4</v>
      </c>
      <c r="D35" s="67">
        <v>19</v>
      </c>
      <c r="E35" s="67">
        <v>14</v>
      </c>
      <c r="F35" s="67">
        <v>4</v>
      </c>
      <c r="G35" s="67">
        <v>10</v>
      </c>
      <c r="H35" s="24">
        <f t="shared" si="0"/>
        <v>51</v>
      </c>
    </row>
    <row r="36" spans="2:8" x14ac:dyDescent="0.3">
      <c r="B36" s="77">
        <v>202000114</v>
      </c>
      <c r="C36" s="79">
        <v>4</v>
      </c>
      <c r="D36" s="67">
        <v>20</v>
      </c>
      <c r="E36" s="67">
        <v>12</v>
      </c>
      <c r="F36" s="67">
        <v>0</v>
      </c>
      <c r="G36" s="67">
        <v>3</v>
      </c>
      <c r="H36" s="24">
        <f t="shared" si="0"/>
        <v>39</v>
      </c>
    </row>
    <row r="37" spans="2:8" x14ac:dyDescent="0.3">
      <c r="B37" s="77">
        <v>202000116</v>
      </c>
      <c r="C37" s="79">
        <v>11</v>
      </c>
      <c r="D37" s="67">
        <v>20</v>
      </c>
      <c r="E37" s="67">
        <v>12</v>
      </c>
      <c r="F37" s="67">
        <v>9</v>
      </c>
      <c r="G37" s="67">
        <v>9</v>
      </c>
      <c r="H37" s="24">
        <f t="shared" si="0"/>
        <v>61</v>
      </c>
    </row>
    <row r="38" spans="2:8" x14ac:dyDescent="0.3">
      <c r="B38" s="77">
        <v>202000117</v>
      </c>
      <c r="C38" s="79">
        <v>14</v>
      </c>
      <c r="D38" s="67">
        <v>18</v>
      </c>
      <c r="E38" s="67">
        <v>15</v>
      </c>
      <c r="F38" s="67">
        <v>4</v>
      </c>
      <c r="G38" s="67">
        <v>12</v>
      </c>
      <c r="H38" s="24">
        <f t="shared" si="0"/>
        <v>63</v>
      </c>
    </row>
    <row r="39" spans="2:8" x14ac:dyDescent="0.3">
      <c r="B39" s="77">
        <v>202000118</v>
      </c>
      <c r="C39" s="79">
        <v>9</v>
      </c>
      <c r="D39" s="67">
        <v>12</v>
      </c>
      <c r="E39" s="67">
        <v>13</v>
      </c>
      <c r="F39" s="67">
        <v>10</v>
      </c>
      <c r="G39" s="67">
        <v>12</v>
      </c>
      <c r="H39" s="24">
        <f t="shared" si="0"/>
        <v>56</v>
      </c>
    </row>
    <row r="40" spans="2:8" x14ac:dyDescent="0.3">
      <c r="B40" s="77">
        <v>202000119</v>
      </c>
      <c r="C40" s="79">
        <v>0</v>
      </c>
      <c r="D40" s="67">
        <v>15</v>
      </c>
      <c r="E40" s="67">
        <v>13</v>
      </c>
      <c r="F40" s="67">
        <v>2</v>
      </c>
      <c r="G40" s="67">
        <v>10</v>
      </c>
      <c r="H40" s="24">
        <f t="shared" si="0"/>
        <v>40</v>
      </c>
    </row>
    <row r="41" spans="2:8" x14ac:dyDescent="0.3">
      <c r="B41" s="77">
        <v>202000120</v>
      </c>
      <c r="C41" s="23">
        <v>6</v>
      </c>
      <c r="D41" s="67">
        <v>13</v>
      </c>
      <c r="E41" s="67">
        <v>18</v>
      </c>
      <c r="F41" s="67">
        <v>20</v>
      </c>
      <c r="G41" s="67">
        <v>12</v>
      </c>
      <c r="H41" s="24">
        <f t="shared" si="0"/>
        <v>69</v>
      </c>
    </row>
    <row r="42" spans="2:8" x14ac:dyDescent="0.3">
      <c r="B42" s="77">
        <v>202000121</v>
      </c>
      <c r="C42" s="79">
        <v>2</v>
      </c>
      <c r="D42" s="67">
        <v>16</v>
      </c>
      <c r="E42" s="67">
        <v>15</v>
      </c>
      <c r="F42" s="67">
        <v>12</v>
      </c>
      <c r="G42" s="67">
        <v>11</v>
      </c>
      <c r="H42" s="24">
        <f t="shared" si="0"/>
        <v>56</v>
      </c>
    </row>
    <row r="43" spans="2:8" x14ac:dyDescent="0.3">
      <c r="B43" s="77">
        <v>202000122</v>
      </c>
      <c r="C43" s="79">
        <v>3</v>
      </c>
      <c r="D43" s="67">
        <v>16</v>
      </c>
      <c r="E43" s="67">
        <v>13</v>
      </c>
      <c r="F43" s="67">
        <v>12</v>
      </c>
      <c r="G43" s="67">
        <v>12</v>
      </c>
      <c r="H43" s="24">
        <f t="shared" si="0"/>
        <v>56</v>
      </c>
    </row>
    <row r="44" spans="2:8" x14ac:dyDescent="0.3">
      <c r="B44" s="77">
        <v>202000123</v>
      </c>
      <c r="C44" s="79">
        <v>2</v>
      </c>
      <c r="D44" s="67">
        <v>15</v>
      </c>
      <c r="E44" s="67">
        <v>13</v>
      </c>
      <c r="F44" s="67">
        <v>13</v>
      </c>
      <c r="G44" s="67">
        <v>10</v>
      </c>
      <c r="H44" s="24">
        <f t="shared" si="0"/>
        <v>53</v>
      </c>
    </row>
    <row r="45" spans="2:8" x14ac:dyDescent="0.3">
      <c r="B45" s="77">
        <v>202000125</v>
      </c>
      <c r="C45" s="79">
        <v>0</v>
      </c>
      <c r="D45" s="67">
        <v>17</v>
      </c>
      <c r="E45" s="67">
        <v>12</v>
      </c>
      <c r="F45" s="67">
        <v>3</v>
      </c>
      <c r="G45" s="67">
        <v>3</v>
      </c>
      <c r="H45" s="24">
        <f t="shared" si="0"/>
        <v>35</v>
      </c>
    </row>
    <row r="46" spans="2:8" x14ac:dyDescent="0.3">
      <c r="B46" s="77">
        <v>202000126</v>
      </c>
      <c r="C46" s="79">
        <v>2</v>
      </c>
      <c r="D46" s="67">
        <v>10</v>
      </c>
      <c r="E46" s="67">
        <v>9</v>
      </c>
      <c r="F46" s="67">
        <v>1</v>
      </c>
      <c r="G46" s="67">
        <v>7</v>
      </c>
      <c r="H46" s="24">
        <f t="shared" si="0"/>
        <v>29</v>
      </c>
    </row>
    <row r="47" spans="2:8" x14ac:dyDescent="0.3">
      <c r="B47" s="77">
        <v>202000127</v>
      </c>
      <c r="C47" s="79">
        <v>2</v>
      </c>
      <c r="D47" s="67">
        <v>9</v>
      </c>
      <c r="E47" s="67">
        <v>13</v>
      </c>
      <c r="F47" s="67">
        <v>2</v>
      </c>
      <c r="G47" s="67">
        <v>8</v>
      </c>
      <c r="H47" s="24">
        <f t="shared" si="0"/>
        <v>34</v>
      </c>
    </row>
    <row r="48" spans="2:8" x14ac:dyDescent="0.3">
      <c r="B48" s="77">
        <v>202000129</v>
      </c>
      <c r="C48" s="79">
        <v>0</v>
      </c>
      <c r="D48" s="67">
        <v>13</v>
      </c>
      <c r="E48" s="67">
        <v>8</v>
      </c>
      <c r="F48" s="67">
        <v>4</v>
      </c>
      <c r="G48" s="67">
        <v>11</v>
      </c>
      <c r="H48" s="24">
        <f t="shared" si="0"/>
        <v>36</v>
      </c>
    </row>
    <row r="49" spans="2:8" x14ac:dyDescent="0.3">
      <c r="B49" s="77">
        <v>202000134</v>
      </c>
      <c r="C49" s="79">
        <v>10</v>
      </c>
      <c r="D49" s="67">
        <v>15</v>
      </c>
      <c r="E49" s="67">
        <v>14</v>
      </c>
      <c r="F49" s="67">
        <v>8</v>
      </c>
      <c r="G49" s="67">
        <v>9</v>
      </c>
      <c r="H49" s="24">
        <f t="shared" si="0"/>
        <v>56</v>
      </c>
    </row>
    <row r="50" spans="2:8" x14ac:dyDescent="0.3">
      <c r="B50" s="77">
        <v>202000151</v>
      </c>
      <c r="C50" s="79">
        <v>7</v>
      </c>
      <c r="D50" s="67">
        <v>12</v>
      </c>
      <c r="E50" s="67">
        <v>14</v>
      </c>
      <c r="F50" s="67">
        <v>7</v>
      </c>
      <c r="G50" s="67">
        <v>10</v>
      </c>
      <c r="H50" s="24">
        <f t="shared" si="0"/>
        <v>50</v>
      </c>
    </row>
    <row r="51" spans="2:8" x14ac:dyDescent="0.3">
      <c r="B51" s="77">
        <v>202000152</v>
      </c>
      <c r="C51" s="79">
        <v>7</v>
      </c>
      <c r="D51" s="67">
        <v>18</v>
      </c>
      <c r="E51" s="67">
        <v>13</v>
      </c>
      <c r="F51" s="67">
        <v>10</v>
      </c>
      <c r="G51" s="67">
        <v>20</v>
      </c>
      <c r="H51" s="24">
        <f t="shared" si="0"/>
        <v>68</v>
      </c>
    </row>
    <row r="52" spans="2:8" x14ac:dyDescent="0.3">
      <c r="B52" s="77">
        <v>202000159</v>
      </c>
      <c r="C52" s="79">
        <v>2</v>
      </c>
      <c r="D52" s="67">
        <v>20</v>
      </c>
      <c r="E52" s="67">
        <v>9</v>
      </c>
      <c r="F52" s="67">
        <v>8</v>
      </c>
      <c r="G52" s="67">
        <v>7</v>
      </c>
      <c r="H52" s="24">
        <f t="shared" si="0"/>
        <v>46</v>
      </c>
    </row>
    <row r="53" spans="2:8" x14ac:dyDescent="0.3">
      <c r="B53" s="77">
        <v>202000164</v>
      </c>
      <c r="C53" s="79">
        <v>6</v>
      </c>
      <c r="D53" s="67">
        <v>11</v>
      </c>
      <c r="E53" s="67">
        <v>9</v>
      </c>
      <c r="F53" s="67">
        <v>2</v>
      </c>
      <c r="G53" s="67">
        <v>11</v>
      </c>
      <c r="H53" s="24">
        <f t="shared" si="0"/>
        <v>39</v>
      </c>
    </row>
    <row r="54" spans="2:8" x14ac:dyDescent="0.3">
      <c r="B54" s="77">
        <v>202000166</v>
      </c>
      <c r="C54" s="79">
        <v>10</v>
      </c>
      <c r="D54" s="67">
        <v>18</v>
      </c>
      <c r="E54" s="67">
        <v>14</v>
      </c>
      <c r="F54" s="67">
        <v>15</v>
      </c>
      <c r="G54" s="67">
        <v>17</v>
      </c>
      <c r="H54" s="24">
        <f t="shared" si="0"/>
        <v>74</v>
      </c>
    </row>
    <row r="55" spans="2:8" x14ac:dyDescent="0.3">
      <c r="B55" s="77">
        <v>202000173</v>
      </c>
      <c r="C55" s="79">
        <v>12</v>
      </c>
      <c r="D55" s="67">
        <v>18</v>
      </c>
      <c r="E55" s="67">
        <v>12</v>
      </c>
      <c r="F55" s="67">
        <v>12</v>
      </c>
      <c r="G55" s="67">
        <v>10</v>
      </c>
      <c r="H55" s="24">
        <f t="shared" si="0"/>
        <v>64</v>
      </c>
    </row>
    <row r="56" spans="2:8" x14ac:dyDescent="0.3">
      <c r="B56" s="77">
        <v>202000179</v>
      </c>
      <c r="C56" s="79">
        <v>0</v>
      </c>
      <c r="D56" s="67">
        <v>11</v>
      </c>
      <c r="E56" s="67">
        <v>9</v>
      </c>
      <c r="F56" s="67">
        <v>8</v>
      </c>
      <c r="G56" s="67">
        <v>15</v>
      </c>
      <c r="H56" s="24">
        <f t="shared" si="0"/>
        <v>43</v>
      </c>
    </row>
    <row r="57" spans="2:8" x14ac:dyDescent="0.3">
      <c r="B57" s="77">
        <v>202000186</v>
      </c>
      <c r="C57" s="79">
        <v>5</v>
      </c>
      <c r="D57" s="67">
        <v>15</v>
      </c>
      <c r="E57" s="67">
        <v>18</v>
      </c>
      <c r="F57" s="67">
        <v>16</v>
      </c>
      <c r="G57" s="67">
        <v>14</v>
      </c>
      <c r="H57" s="24">
        <f t="shared" si="0"/>
        <v>68</v>
      </c>
    </row>
    <row r="58" spans="2:8" x14ac:dyDescent="0.3">
      <c r="B58" s="77">
        <v>202000192</v>
      </c>
      <c r="C58" s="79">
        <v>6</v>
      </c>
      <c r="D58" s="67">
        <v>13</v>
      </c>
      <c r="E58" s="67">
        <v>13</v>
      </c>
      <c r="F58" s="67">
        <v>3</v>
      </c>
      <c r="G58" s="67">
        <v>1</v>
      </c>
      <c r="H58" s="24">
        <f t="shared" si="0"/>
        <v>36</v>
      </c>
    </row>
    <row r="59" spans="2:8" x14ac:dyDescent="0.3">
      <c r="B59" s="77">
        <v>202000202</v>
      </c>
      <c r="C59" s="79">
        <v>14</v>
      </c>
      <c r="D59" s="67">
        <v>13</v>
      </c>
      <c r="E59" s="67">
        <v>14</v>
      </c>
      <c r="F59" s="67">
        <v>12</v>
      </c>
      <c r="G59" s="67">
        <v>10</v>
      </c>
      <c r="H59" s="24">
        <f t="shared" si="0"/>
        <v>63</v>
      </c>
    </row>
    <row r="60" spans="2:8" x14ac:dyDescent="0.3">
      <c r="B60" s="77">
        <v>202000208</v>
      </c>
      <c r="C60" s="79">
        <v>7</v>
      </c>
      <c r="D60" s="67">
        <v>15</v>
      </c>
      <c r="E60" s="67">
        <v>15</v>
      </c>
      <c r="F60" s="67">
        <v>9</v>
      </c>
      <c r="G60" s="67">
        <v>10</v>
      </c>
      <c r="H60" s="24">
        <f t="shared" si="0"/>
        <v>56</v>
      </c>
    </row>
    <row r="61" spans="2:8" x14ac:dyDescent="0.3">
      <c r="B61" s="77">
        <v>202000210</v>
      </c>
      <c r="C61" s="79">
        <v>14</v>
      </c>
      <c r="D61" s="67">
        <v>16</v>
      </c>
      <c r="E61" s="67">
        <v>12</v>
      </c>
      <c r="F61" s="67">
        <v>7</v>
      </c>
      <c r="G61" s="67">
        <v>14</v>
      </c>
      <c r="H61" s="24">
        <f t="shared" si="0"/>
        <v>63</v>
      </c>
    </row>
    <row r="62" spans="2:8" x14ac:dyDescent="0.3">
      <c r="B62" s="77">
        <v>202000211</v>
      </c>
      <c r="C62" s="79">
        <v>7</v>
      </c>
      <c r="D62" s="67">
        <v>12</v>
      </c>
      <c r="E62" s="67">
        <v>14</v>
      </c>
      <c r="F62" s="67">
        <v>11</v>
      </c>
      <c r="G62" s="67">
        <v>6</v>
      </c>
      <c r="H62" s="24">
        <f t="shared" si="0"/>
        <v>50</v>
      </c>
    </row>
    <row r="63" spans="2:8" x14ac:dyDescent="0.3">
      <c r="B63" s="77">
        <v>202000215</v>
      </c>
      <c r="C63" s="79">
        <v>3</v>
      </c>
      <c r="D63" s="67">
        <v>13</v>
      </c>
      <c r="E63" s="67">
        <v>10</v>
      </c>
      <c r="F63" s="67">
        <v>11</v>
      </c>
      <c r="G63" s="67">
        <v>12</v>
      </c>
      <c r="H63" s="24">
        <f t="shared" si="0"/>
        <v>49</v>
      </c>
    </row>
    <row r="64" spans="2:8" x14ac:dyDescent="0.3">
      <c r="B64" s="77">
        <v>202000216</v>
      </c>
      <c r="C64" s="79">
        <v>13</v>
      </c>
      <c r="D64" s="67">
        <v>16</v>
      </c>
      <c r="E64" s="67">
        <v>16</v>
      </c>
      <c r="F64" s="67">
        <v>14</v>
      </c>
      <c r="G64" s="67">
        <v>9</v>
      </c>
      <c r="H64" s="24">
        <f t="shared" si="0"/>
        <v>68</v>
      </c>
    </row>
    <row r="65" spans="2:8" x14ac:dyDescent="0.3">
      <c r="B65" s="77">
        <v>202000217</v>
      </c>
      <c r="C65" s="79">
        <v>5</v>
      </c>
      <c r="D65" s="67">
        <v>8</v>
      </c>
      <c r="E65" s="67">
        <v>11</v>
      </c>
      <c r="F65" s="67">
        <v>2</v>
      </c>
      <c r="G65" s="67">
        <v>2</v>
      </c>
      <c r="H65" s="24">
        <f t="shared" si="0"/>
        <v>28</v>
      </c>
    </row>
    <row r="66" spans="2:8" x14ac:dyDescent="0.3">
      <c r="B66" s="77">
        <v>202000219</v>
      </c>
      <c r="C66" s="79">
        <v>11</v>
      </c>
      <c r="D66" s="67">
        <v>20</v>
      </c>
      <c r="E66" s="67">
        <v>18</v>
      </c>
      <c r="F66" s="67">
        <v>10</v>
      </c>
      <c r="G66" s="67">
        <v>20</v>
      </c>
      <c r="H66" s="24">
        <f t="shared" si="0"/>
        <v>79</v>
      </c>
    </row>
    <row r="67" spans="2:8" x14ac:dyDescent="0.3">
      <c r="B67" s="77">
        <v>202000222</v>
      </c>
      <c r="C67" s="79">
        <v>12</v>
      </c>
      <c r="D67" s="67">
        <v>15</v>
      </c>
      <c r="E67" s="67">
        <v>16</v>
      </c>
      <c r="F67" s="67">
        <v>15</v>
      </c>
      <c r="G67" s="67">
        <v>20</v>
      </c>
      <c r="H67" s="24">
        <f t="shared" si="0"/>
        <v>78</v>
      </c>
    </row>
    <row r="68" spans="2:8" x14ac:dyDescent="0.3">
      <c r="B68" s="77">
        <v>202000223</v>
      </c>
      <c r="C68" s="79">
        <v>0</v>
      </c>
      <c r="D68" s="67">
        <v>14</v>
      </c>
      <c r="E68" s="67">
        <v>11</v>
      </c>
      <c r="F68" s="67">
        <v>2</v>
      </c>
      <c r="G68" s="67">
        <v>3</v>
      </c>
      <c r="H68" s="24">
        <f t="shared" si="0"/>
        <v>30</v>
      </c>
    </row>
    <row r="69" spans="2:8" x14ac:dyDescent="0.3">
      <c r="B69" s="77">
        <v>202000224</v>
      </c>
      <c r="C69" s="79">
        <v>0</v>
      </c>
      <c r="D69" s="67">
        <v>15</v>
      </c>
      <c r="E69" s="67">
        <v>9</v>
      </c>
      <c r="F69" s="67">
        <v>2</v>
      </c>
      <c r="G69" s="67">
        <v>7</v>
      </c>
      <c r="H69" s="24">
        <f t="shared" si="0"/>
        <v>33</v>
      </c>
    </row>
    <row r="70" spans="2:8" x14ac:dyDescent="0.3">
      <c r="B70" s="48">
        <v>202000229</v>
      </c>
      <c r="C70" s="67">
        <v>10</v>
      </c>
      <c r="D70" s="67">
        <v>17</v>
      </c>
      <c r="E70" s="67">
        <v>14</v>
      </c>
      <c r="F70" s="67">
        <v>12</v>
      </c>
      <c r="G70" s="67">
        <v>13</v>
      </c>
      <c r="H70" s="16">
        <f t="shared" si="0"/>
        <v>66</v>
      </c>
    </row>
    <row r="71" spans="2:8" x14ac:dyDescent="0.3">
      <c r="B71" s="48">
        <v>202000235</v>
      </c>
      <c r="C71" s="67">
        <v>14</v>
      </c>
      <c r="D71" s="67">
        <v>19</v>
      </c>
      <c r="E71" s="67">
        <v>14</v>
      </c>
      <c r="F71" s="67">
        <v>11</v>
      </c>
      <c r="G71" s="67">
        <v>16</v>
      </c>
      <c r="H71" s="16">
        <f t="shared" si="0"/>
        <v>74</v>
      </c>
    </row>
    <row r="72" spans="2:8" x14ac:dyDescent="0.3">
      <c r="B72" s="48">
        <v>202000237</v>
      </c>
      <c r="C72" s="67">
        <v>9</v>
      </c>
      <c r="D72" s="67">
        <v>17</v>
      </c>
      <c r="E72" s="67">
        <v>18</v>
      </c>
      <c r="F72" s="67">
        <v>10</v>
      </c>
      <c r="G72" s="67">
        <v>20</v>
      </c>
      <c r="H72" s="16">
        <f t="shared" si="0"/>
        <v>74</v>
      </c>
    </row>
    <row r="73" spans="2:8" x14ac:dyDescent="0.3">
      <c r="B73" s="48">
        <v>202000241</v>
      </c>
      <c r="C73" s="67">
        <v>6</v>
      </c>
      <c r="D73" s="67">
        <v>18</v>
      </c>
      <c r="E73" s="67">
        <v>13</v>
      </c>
      <c r="F73" s="67">
        <v>0</v>
      </c>
      <c r="G73" s="67">
        <v>7</v>
      </c>
      <c r="H73" s="16">
        <f t="shared" si="0"/>
        <v>44</v>
      </c>
    </row>
    <row r="74" spans="2:8" x14ac:dyDescent="0.3">
      <c r="B74" s="48">
        <v>202000248</v>
      </c>
      <c r="C74" s="67">
        <v>0</v>
      </c>
      <c r="D74" s="67">
        <v>20</v>
      </c>
      <c r="E74" s="67">
        <v>8</v>
      </c>
      <c r="F74" s="67">
        <v>2</v>
      </c>
      <c r="G74" s="67">
        <v>8</v>
      </c>
      <c r="H74" s="16">
        <f t="shared" si="0"/>
        <v>38</v>
      </c>
    </row>
    <row r="75" spans="2:8" x14ac:dyDescent="0.3">
      <c r="B75" s="48">
        <v>202000253</v>
      </c>
      <c r="C75" s="67">
        <v>9</v>
      </c>
      <c r="D75" s="67">
        <v>17</v>
      </c>
      <c r="E75" s="67">
        <v>18</v>
      </c>
      <c r="F75" s="67">
        <v>2</v>
      </c>
      <c r="G75" s="67">
        <v>7</v>
      </c>
      <c r="H75" s="16">
        <f t="shared" si="0"/>
        <v>53</v>
      </c>
    </row>
    <row r="76" spans="2:8" x14ac:dyDescent="0.3">
      <c r="B76" s="77">
        <v>202000257</v>
      </c>
      <c r="C76" s="51">
        <v>13</v>
      </c>
      <c r="D76" s="51">
        <v>13</v>
      </c>
      <c r="E76" s="51">
        <v>14</v>
      </c>
      <c r="F76" s="51">
        <v>17</v>
      </c>
      <c r="G76" s="51">
        <v>11</v>
      </c>
      <c r="H76" s="16">
        <f t="shared" si="0"/>
        <v>68</v>
      </c>
    </row>
    <row r="77" spans="2:8" x14ac:dyDescent="0.3">
      <c r="B77" s="77">
        <v>202000274</v>
      </c>
      <c r="C77" s="51">
        <v>3</v>
      </c>
      <c r="D77" s="51">
        <v>19</v>
      </c>
      <c r="E77" s="51">
        <v>14</v>
      </c>
      <c r="F77" s="51">
        <v>7</v>
      </c>
      <c r="G77" s="51">
        <v>10</v>
      </c>
      <c r="H77" s="16">
        <f t="shared" ref="H77:H140" si="1">SUM(C77:G77)</f>
        <v>53</v>
      </c>
    </row>
    <row r="78" spans="2:8" x14ac:dyDescent="0.3">
      <c r="B78" s="77">
        <v>202000275</v>
      </c>
      <c r="C78" s="51">
        <v>5</v>
      </c>
      <c r="D78" s="51">
        <v>10</v>
      </c>
      <c r="E78" s="51">
        <v>9</v>
      </c>
      <c r="F78" s="51">
        <v>3</v>
      </c>
      <c r="G78" s="51">
        <v>0</v>
      </c>
      <c r="H78" s="16">
        <f t="shared" si="1"/>
        <v>27</v>
      </c>
    </row>
    <row r="79" spans="2:8" x14ac:dyDescent="0.3">
      <c r="B79" s="77">
        <v>202000276</v>
      </c>
      <c r="C79" s="89">
        <v>7</v>
      </c>
      <c r="D79" s="89">
        <v>8</v>
      </c>
      <c r="E79" s="89">
        <v>20</v>
      </c>
      <c r="F79" s="89">
        <v>8</v>
      </c>
      <c r="G79" s="89">
        <v>12</v>
      </c>
      <c r="H79" s="16">
        <f t="shared" si="1"/>
        <v>55</v>
      </c>
    </row>
    <row r="80" spans="2:8" x14ac:dyDescent="0.3">
      <c r="B80" s="77">
        <v>202000280</v>
      </c>
      <c r="C80" s="51">
        <v>2</v>
      </c>
      <c r="D80" s="51">
        <v>10</v>
      </c>
      <c r="E80" s="51">
        <v>11</v>
      </c>
      <c r="F80" s="51">
        <v>6</v>
      </c>
      <c r="G80" s="51">
        <v>12</v>
      </c>
      <c r="H80" s="16">
        <f t="shared" si="1"/>
        <v>41</v>
      </c>
    </row>
    <row r="81" spans="2:8" x14ac:dyDescent="0.3">
      <c r="B81" s="77">
        <v>202000282</v>
      </c>
      <c r="C81" s="79">
        <v>1</v>
      </c>
      <c r="D81" s="79">
        <v>10</v>
      </c>
      <c r="E81" s="79">
        <v>14</v>
      </c>
      <c r="F81" s="79">
        <v>6</v>
      </c>
      <c r="G81" s="79">
        <v>14</v>
      </c>
      <c r="H81" s="16">
        <f t="shared" si="1"/>
        <v>45</v>
      </c>
    </row>
    <row r="82" spans="2:8" x14ac:dyDescent="0.3">
      <c r="B82" s="77">
        <v>202000283</v>
      </c>
      <c r="C82" s="79">
        <v>0</v>
      </c>
      <c r="D82" s="79">
        <v>9</v>
      </c>
      <c r="E82" s="79">
        <v>7</v>
      </c>
      <c r="F82" s="79">
        <v>1</v>
      </c>
      <c r="G82" s="79">
        <v>11</v>
      </c>
      <c r="H82" s="16">
        <f t="shared" si="1"/>
        <v>28</v>
      </c>
    </row>
    <row r="83" spans="2:8" x14ac:dyDescent="0.3">
      <c r="B83" s="77">
        <v>202000286</v>
      </c>
      <c r="C83" s="79">
        <v>6</v>
      </c>
      <c r="D83" s="79">
        <v>13</v>
      </c>
      <c r="E83" s="79">
        <v>14</v>
      </c>
      <c r="F83" s="79">
        <v>6</v>
      </c>
      <c r="G83" s="79">
        <v>13</v>
      </c>
      <c r="H83" s="16">
        <f t="shared" si="1"/>
        <v>52</v>
      </c>
    </row>
    <row r="84" spans="2:8" x14ac:dyDescent="0.3">
      <c r="B84" s="77">
        <v>202000297</v>
      </c>
      <c r="C84" s="79">
        <v>0</v>
      </c>
      <c r="D84" s="79">
        <v>0</v>
      </c>
      <c r="E84" s="79">
        <v>0</v>
      </c>
      <c r="F84" s="79">
        <v>0</v>
      </c>
      <c r="G84" s="79">
        <v>0</v>
      </c>
      <c r="H84" s="16">
        <f t="shared" si="1"/>
        <v>0</v>
      </c>
    </row>
    <row r="85" spans="2:8" x14ac:dyDescent="0.3">
      <c r="B85" s="77">
        <v>202000298</v>
      </c>
      <c r="C85" s="79">
        <v>13</v>
      </c>
      <c r="D85" s="79">
        <v>20</v>
      </c>
      <c r="E85" s="79">
        <v>18</v>
      </c>
      <c r="F85" s="79">
        <v>14</v>
      </c>
      <c r="G85" s="79">
        <v>17</v>
      </c>
      <c r="H85" s="16">
        <f t="shared" si="1"/>
        <v>82</v>
      </c>
    </row>
    <row r="86" spans="2:8" x14ac:dyDescent="0.3">
      <c r="B86" s="77">
        <v>202000303</v>
      </c>
      <c r="C86" s="79">
        <v>0</v>
      </c>
      <c r="D86" s="79">
        <v>0</v>
      </c>
      <c r="E86" s="79">
        <v>0</v>
      </c>
      <c r="F86" s="79">
        <v>0</v>
      </c>
      <c r="G86" s="79">
        <v>0</v>
      </c>
      <c r="H86" s="16">
        <f t="shared" si="1"/>
        <v>0</v>
      </c>
    </row>
    <row r="87" spans="2:8" x14ac:dyDescent="0.3">
      <c r="B87" s="77">
        <v>202000308</v>
      </c>
      <c r="C87" s="79">
        <v>4</v>
      </c>
      <c r="D87" s="79">
        <v>19</v>
      </c>
      <c r="E87" s="79">
        <v>14</v>
      </c>
      <c r="F87" s="79">
        <v>10</v>
      </c>
      <c r="G87" s="79">
        <v>12</v>
      </c>
      <c r="H87" s="16">
        <f t="shared" si="1"/>
        <v>59</v>
      </c>
    </row>
    <row r="88" spans="2:8" x14ac:dyDescent="0.3">
      <c r="B88" s="77">
        <v>202000317</v>
      </c>
      <c r="C88" s="79">
        <v>9</v>
      </c>
      <c r="D88" s="79">
        <v>17</v>
      </c>
      <c r="E88" s="79">
        <v>14</v>
      </c>
      <c r="F88" s="79">
        <v>10</v>
      </c>
      <c r="G88" s="79">
        <v>8</v>
      </c>
      <c r="H88" s="16">
        <f t="shared" si="1"/>
        <v>58</v>
      </c>
    </row>
    <row r="89" spans="2:8" x14ac:dyDescent="0.3">
      <c r="B89" s="77">
        <v>202000328</v>
      </c>
      <c r="C89" s="79">
        <v>1</v>
      </c>
      <c r="D89" s="79">
        <v>12</v>
      </c>
      <c r="E89" s="79">
        <v>16</v>
      </c>
      <c r="F89" s="79">
        <v>6</v>
      </c>
      <c r="G89" s="79">
        <v>14</v>
      </c>
      <c r="H89" s="16">
        <f t="shared" si="1"/>
        <v>49</v>
      </c>
    </row>
    <row r="90" spans="2:8" x14ac:dyDescent="0.3">
      <c r="B90" s="77">
        <v>202000332</v>
      </c>
      <c r="C90" s="79">
        <v>7</v>
      </c>
      <c r="D90" s="79">
        <v>11</v>
      </c>
      <c r="E90" s="79">
        <v>16</v>
      </c>
      <c r="F90" s="79">
        <v>11</v>
      </c>
      <c r="G90" s="79">
        <v>13</v>
      </c>
      <c r="H90" s="16">
        <f t="shared" si="1"/>
        <v>58</v>
      </c>
    </row>
    <row r="91" spans="2:8" x14ac:dyDescent="0.3">
      <c r="B91" s="77">
        <v>202000333</v>
      </c>
      <c r="C91" s="79">
        <v>4</v>
      </c>
      <c r="D91" s="79">
        <v>16</v>
      </c>
      <c r="E91" s="79">
        <v>13</v>
      </c>
      <c r="F91" s="79">
        <v>13</v>
      </c>
      <c r="G91" s="79">
        <v>17</v>
      </c>
      <c r="H91" s="16">
        <f t="shared" si="1"/>
        <v>63</v>
      </c>
    </row>
    <row r="92" spans="2:8" x14ac:dyDescent="0.3">
      <c r="B92" s="77">
        <v>202000334</v>
      </c>
      <c r="C92" s="79">
        <v>6</v>
      </c>
      <c r="D92" s="79">
        <v>19</v>
      </c>
      <c r="E92" s="79">
        <v>16</v>
      </c>
      <c r="F92" s="79">
        <v>8</v>
      </c>
      <c r="G92" s="79">
        <v>5</v>
      </c>
      <c r="H92" s="16">
        <f t="shared" si="1"/>
        <v>54</v>
      </c>
    </row>
    <row r="93" spans="2:8" x14ac:dyDescent="0.3">
      <c r="B93" s="77">
        <v>202000335</v>
      </c>
      <c r="C93" s="79">
        <v>0</v>
      </c>
      <c r="D93" s="79">
        <v>5</v>
      </c>
      <c r="E93" s="79">
        <v>6</v>
      </c>
      <c r="F93" s="79">
        <v>0</v>
      </c>
      <c r="G93" s="79">
        <v>0</v>
      </c>
      <c r="H93" s="16">
        <f t="shared" si="1"/>
        <v>11</v>
      </c>
    </row>
    <row r="94" spans="2:8" x14ac:dyDescent="0.3">
      <c r="B94" s="77">
        <v>202000336</v>
      </c>
      <c r="C94" s="79">
        <v>14</v>
      </c>
      <c r="D94" s="79">
        <v>16</v>
      </c>
      <c r="E94" s="79">
        <v>14</v>
      </c>
      <c r="F94" s="79">
        <v>16</v>
      </c>
      <c r="G94" s="79">
        <v>17</v>
      </c>
      <c r="H94" s="16">
        <f t="shared" si="1"/>
        <v>77</v>
      </c>
    </row>
    <row r="95" spans="2:8" x14ac:dyDescent="0.3">
      <c r="B95" s="77">
        <v>202000340</v>
      </c>
      <c r="C95" s="79">
        <v>2</v>
      </c>
      <c r="D95" s="79">
        <v>2</v>
      </c>
      <c r="E95" s="79">
        <v>3</v>
      </c>
      <c r="F95" s="79">
        <v>0</v>
      </c>
      <c r="G95" s="79">
        <v>0</v>
      </c>
      <c r="H95" s="16">
        <f t="shared" si="1"/>
        <v>7</v>
      </c>
    </row>
    <row r="96" spans="2:8" x14ac:dyDescent="0.3">
      <c r="B96" s="77">
        <v>202000343</v>
      </c>
      <c r="C96" s="79">
        <v>9</v>
      </c>
      <c r="D96" s="79">
        <v>18</v>
      </c>
      <c r="E96" s="79">
        <v>13</v>
      </c>
      <c r="F96" s="79">
        <v>2</v>
      </c>
      <c r="G96" s="79">
        <v>2</v>
      </c>
      <c r="H96" s="16">
        <f t="shared" si="1"/>
        <v>44</v>
      </c>
    </row>
    <row r="97" spans="2:8" x14ac:dyDescent="0.3">
      <c r="B97" s="77">
        <v>202000345</v>
      </c>
      <c r="C97" s="79">
        <v>13</v>
      </c>
      <c r="D97" s="79">
        <v>16</v>
      </c>
      <c r="E97" s="79">
        <v>15</v>
      </c>
      <c r="F97" s="79">
        <v>14</v>
      </c>
      <c r="G97" s="79">
        <v>8</v>
      </c>
      <c r="H97" s="16">
        <f t="shared" si="1"/>
        <v>66</v>
      </c>
    </row>
    <row r="98" spans="2:8" x14ac:dyDescent="0.3">
      <c r="B98" s="77">
        <v>202000354</v>
      </c>
      <c r="C98" s="79">
        <v>0</v>
      </c>
      <c r="D98" s="79">
        <v>6</v>
      </c>
      <c r="E98" s="79">
        <v>17</v>
      </c>
      <c r="F98" s="79">
        <v>4</v>
      </c>
      <c r="G98" s="79">
        <v>1</v>
      </c>
      <c r="H98" s="16">
        <f t="shared" si="1"/>
        <v>28</v>
      </c>
    </row>
    <row r="99" spans="2:8" x14ac:dyDescent="0.3">
      <c r="B99" s="77">
        <v>202000361</v>
      </c>
      <c r="C99" s="79">
        <v>0</v>
      </c>
      <c r="D99" s="79">
        <v>12</v>
      </c>
      <c r="E99" s="79">
        <v>12</v>
      </c>
      <c r="F99" s="79">
        <v>2</v>
      </c>
      <c r="G99" s="79">
        <v>10</v>
      </c>
      <c r="H99" s="16">
        <f t="shared" si="1"/>
        <v>36</v>
      </c>
    </row>
    <row r="100" spans="2:8" x14ac:dyDescent="0.3">
      <c r="B100" s="77">
        <v>202000363</v>
      </c>
      <c r="C100" s="79">
        <v>19</v>
      </c>
      <c r="D100" s="79">
        <v>14</v>
      </c>
      <c r="E100" s="79">
        <v>13</v>
      </c>
      <c r="F100" s="79">
        <v>2</v>
      </c>
      <c r="G100" s="79">
        <v>12</v>
      </c>
      <c r="H100" s="16">
        <f t="shared" si="1"/>
        <v>60</v>
      </c>
    </row>
    <row r="101" spans="2:8" x14ac:dyDescent="0.3">
      <c r="B101" s="77">
        <v>202000365</v>
      </c>
      <c r="C101" s="79">
        <v>15</v>
      </c>
      <c r="D101" s="79">
        <v>10</v>
      </c>
      <c r="E101" s="79">
        <v>14</v>
      </c>
      <c r="F101" s="79">
        <v>6</v>
      </c>
      <c r="G101" s="79">
        <v>11</v>
      </c>
      <c r="H101" s="16">
        <f t="shared" si="1"/>
        <v>56</v>
      </c>
    </row>
    <row r="102" spans="2:8" x14ac:dyDescent="0.3">
      <c r="B102" s="77">
        <v>202000366</v>
      </c>
      <c r="C102" s="79">
        <v>2</v>
      </c>
      <c r="D102" s="79">
        <v>12</v>
      </c>
      <c r="E102" s="79">
        <v>13</v>
      </c>
      <c r="F102" s="79">
        <v>7</v>
      </c>
      <c r="G102" s="79">
        <v>0</v>
      </c>
      <c r="H102" s="16">
        <f t="shared" si="1"/>
        <v>34</v>
      </c>
    </row>
    <row r="103" spans="2:8" x14ac:dyDescent="0.3">
      <c r="B103" s="77">
        <v>202000367</v>
      </c>
      <c r="C103" s="79">
        <v>0</v>
      </c>
      <c r="D103" s="79">
        <v>20</v>
      </c>
      <c r="E103" s="79">
        <v>15</v>
      </c>
      <c r="F103" s="79">
        <v>8</v>
      </c>
      <c r="G103" s="79">
        <v>13</v>
      </c>
      <c r="H103" s="16">
        <f t="shared" si="1"/>
        <v>56</v>
      </c>
    </row>
    <row r="104" spans="2:8" x14ac:dyDescent="0.3">
      <c r="B104" s="77">
        <v>202000368</v>
      </c>
      <c r="C104" s="79">
        <v>0</v>
      </c>
      <c r="D104" s="79">
        <v>15</v>
      </c>
      <c r="E104" s="79">
        <v>12</v>
      </c>
      <c r="F104" s="79">
        <v>3</v>
      </c>
      <c r="G104" s="79">
        <v>13</v>
      </c>
      <c r="H104" s="16">
        <f t="shared" si="1"/>
        <v>43</v>
      </c>
    </row>
    <row r="105" spans="2:8" x14ac:dyDescent="0.3">
      <c r="B105" s="77">
        <v>202000370</v>
      </c>
      <c r="C105" s="79">
        <v>4</v>
      </c>
      <c r="D105" s="79">
        <v>16</v>
      </c>
      <c r="E105" s="79">
        <v>18</v>
      </c>
      <c r="F105" s="79">
        <v>6</v>
      </c>
      <c r="G105" s="79">
        <v>12</v>
      </c>
      <c r="H105" s="16">
        <f t="shared" si="1"/>
        <v>56</v>
      </c>
    </row>
    <row r="106" spans="2:8" x14ac:dyDescent="0.3">
      <c r="B106" s="77">
        <v>202000371</v>
      </c>
      <c r="C106" s="79">
        <v>1</v>
      </c>
      <c r="D106" s="79">
        <v>19</v>
      </c>
      <c r="E106" s="79">
        <v>16</v>
      </c>
      <c r="F106" s="79">
        <v>6</v>
      </c>
      <c r="G106" s="79">
        <v>12</v>
      </c>
      <c r="H106" s="16">
        <f t="shared" si="1"/>
        <v>54</v>
      </c>
    </row>
    <row r="107" spans="2:8" x14ac:dyDescent="0.3">
      <c r="B107" s="77">
        <v>202000376</v>
      </c>
      <c r="C107" s="79">
        <v>5</v>
      </c>
      <c r="D107" s="79">
        <v>18</v>
      </c>
      <c r="E107" s="79">
        <v>16</v>
      </c>
      <c r="F107" s="79">
        <v>16</v>
      </c>
      <c r="G107" s="79">
        <v>13</v>
      </c>
      <c r="H107" s="16">
        <f t="shared" si="1"/>
        <v>68</v>
      </c>
    </row>
    <row r="108" spans="2:8" x14ac:dyDescent="0.3">
      <c r="B108" s="77">
        <v>202000377</v>
      </c>
      <c r="C108" s="79">
        <v>2</v>
      </c>
      <c r="D108" s="79">
        <v>14</v>
      </c>
      <c r="E108" s="79">
        <v>20</v>
      </c>
      <c r="F108" s="79">
        <v>7</v>
      </c>
      <c r="G108" s="79">
        <v>8</v>
      </c>
      <c r="H108" s="16">
        <f t="shared" si="1"/>
        <v>51</v>
      </c>
    </row>
    <row r="109" spans="2:8" x14ac:dyDescent="0.3">
      <c r="B109" s="77">
        <v>202000381</v>
      </c>
      <c r="C109" s="79">
        <v>12</v>
      </c>
      <c r="D109" s="79">
        <v>16</v>
      </c>
      <c r="E109" s="79">
        <v>18</v>
      </c>
      <c r="F109" s="79">
        <v>15</v>
      </c>
      <c r="G109" s="79">
        <v>20</v>
      </c>
      <c r="H109" s="16">
        <f t="shared" si="1"/>
        <v>81</v>
      </c>
    </row>
    <row r="110" spans="2:8" x14ac:dyDescent="0.3">
      <c r="B110" s="77">
        <v>202000382</v>
      </c>
      <c r="C110" s="79">
        <v>16</v>
      </c>
      <c r="D110" s="79">
        <v>18</v>
      </c>
      <c r="E110" s="79">
        <v>17</v>
      </c>
      <c r="F110" s="79">
        <v>18</v>
      </c>
      <c r="G110" s="79">
        <v>12</v>
      </c>
      <c r="H110" s="16">
        <f t="shared" si="1"/>
        <v>81</v>
      </c>
    </row>
    <row r="111" spans="2:8" x14ac:dyDescent="0.3">
      <c r="B111" s="77">
        <v>202000383</v>
      </c>
      <c r="C111" s="79">
        <v>3</v>
      </c>
      <c r="D111" s="79">
        <v>7</v>
      </c>
      <c r="E111" s="79">
        <v>8</v>
      </c>
      <c r="F111" s="79">
        <v>0</v>
      </c>
      <c r="G111" s="79">
        <v>0</v>
      </c>
      <c r="H111" s="16">
        <f t="shared" si="1"/>
        <v>18</v>
      </c>
    </row>
    <row r="112" spans="2:8" x14ac:dyDescent="0.3">
      <c r="B112" s="77">
        <v>202000384</v>
      </c>
      <c r="C112" s="79">
        <v>8</v>
      </c>
      <c r="D112" s="79">
        <v>16</v>
      </c>
      <c r="E112" s="79">
        <v>16</v>
      </c>
      <c r="F112" s="79">
        <v>12</v>
      </c>
      <c r="G112" s="79">
        <v>12</v>
      </c>
      <c r="H112" s="16">
        <f t="shared" si="1"/>
        <v>64</v>
      </c>
    </row>
    <row r="113" spans="2:8" x14ac:dyDescent="0.3">
      <c r="B113" s="77">
        <v>202000390</v>
      </c>
      <c r="C113" s="79">
        <v>9</v>
      </c>
      <c r="D113" s="79">
        <v>19</v>
      </c>
      <c r="E113" s="79">
        <v>18</v>
      </c>
      <c r="F113" s="79">
        <v>13</v>
      </c>
      <c r="G113" s="79">
        <v>20</v>
      </c>
      <c r="H113" s="16">
        <f t="shared" si="1"/>
        <v>79</v>
      </c>
    </row>
    <row r="114" spans="2:8" x14ac:dyDescent="0.3">
      <c r="B114" s="77">
        <v>202000393</v>
      </c>
      <c r="C114" s="79">
        <v>2</v>
      </c>
      <c r="D114" s="79">
        <v>17</v>
      </c>
      <c r="E114" s="79">
        <v>13</v>
      </c>
      <c r="F114" s="79">
        <v>2</v>
      </c>
      <c r="G114" s="79">
        <v>10</v>
      </c>
      <c r="H114" s="16">
        <f t="shared" si="1"/>
        <v>44</v>
      </c>
    </row>
    <row r="115" spans="2:8" x14ac:dyDescent="0.3">
      <c r="B115" s="77">
        <v>202000395</v>
      </c>
      <c r="C115" s="79">
        <v>9</v>
      </c>
      <c r="D115" s="79">
        <v>16</v>
      </c>
      <c r="E115" s="79">
        <v>15</v>
      </c>
      <c r="F115" s="79">
        <v>18</v>
      </c>
      <c r="G115" s="79">
        <v>10</v>
      </c>
      <c r="H115" s="16">
        <f t="shared" si="1"/>
        <v>68</v>
      </c>
    </row>
    <row r="116" spans="2:8" x14ac:dyDescent="0.3">
      <c r="B116" s="77">
        <v>202000399</v>
      </c>
      <c r="C116" s="79">
        <v>5</v>
      </c>
      <c r="D116" s="79">
        <v>10</v>
      </c>
      <c r="E116" s="79">
        <v>8</v>
      </c>
      <c r="F116" s="79">
        <v>7</v>
      </c>
      <c r="G116" s="79">
        <v>9</v>
      </c>
      <c r="H116" s="16">
        <f t="shared" si="1"/>
        <v>39</v>
      </c>
    </row>
    <row r="117" spans="2:8" x14ac:dyDescent="0.3">
      <c r="B117" s="77">
        <v>202000402</v>
      </c>
      <c r="C117" s="79">
        <v>16</v>
      </c>
      <c r="D117" s="79">
        <v>20</v>
      </c>
      <c r="E117" s="79">
        <v>12</v>
      </c>
      <c r="F117" s="79">
        <v>19</v>
      </c>
      <c r="G117" s="79">
        <v>13</v>
      </c>
      <c r="H117" s="16">
        <f t="shared" si="1"/>
        <v>80</v>
      </c>
    </row>
    <row r="118" spans="2:8" x14ac:dyDescent="0.3">
      <c r="B118" s="77">
        <v>202000405</v>
      </c>
      <c r="C118" s="79">
        <v>0</v>
      </c>
      <c r="D118" s="79">
        <v>19</v>
      </c>
      <c r="E118" s="79">
        <v>11</v>
      </c>
      <c r="F118" s="79">
        <v>5</v>
      </c>
      <c r="G118" s="79">
        <v>14</v>
      </c>
      <c r="H118" s="16">
        <f t="shared" si="1"/>
        <v>49</v>
      </c>
    </row>
    <row r="119" spans="2:8" x14ac:dyDescent="0.3">
      <c r="B119" s="77">
        <v>202000406</v>
      </c>
      <c r="C119" s="79">
        <v>7</v>
      </c>
      <c r="D119" s="79">
        <v>11</v>
      </c>
      <c r="E119" s="79">
        <v>14</v>
      </c>
      <c r="F119" s="79">
        <v>9</v>
      </c>
      <c r="G119" s="79">
        <v>8</v>
      </c>
      <c r="H119" s="16">
        <f t="shared" si="1"/>
        <v>49</v>
      </c>
    </row>
    <row r="120" spans="2:8" x14ac:dyDescent="0.3">
      <c r="B120" s="77">
        <v>202000408</v>
      </c>
      <c r="C120" s="79">
        <v>9</v>
      </c>
      <c r="D120" s="79">
        <v>16</v>
      </c>
      <c r="E120" s="79">
        <v>12</v>
      </c>
      <c r="F120" s="79">
        <v>2</v>
      </c>
      <c r="G120" s="79">
        <v>12</v>
      </c>
      <c r="H120" s="16">
        <f t="shared" si="1"/>
        <v>51</v>
      </c>
    </row>
    <row r="121" spans="2:8" x14ac:dyDescent="0.3">
      <c r="B121" s="77">
        <v>202000413</v>
      </c>
      <c r="C121" s="79">
        <v>5</v>
      </c>
      <c r="D121" s="79">
        <v>12</v>
      </c>
      <c r="E121" s="79">
        <v>15</v>
      </c>
      <c r="F121" s="79">
        <v>11</v>
      </c>
      <c r="G121" s="79">
        <v>10</v>
      </c>
      <c r="H121" s="16">
        <f t="shared" si="1"/>
        <v>53</v>
      </c>
    </row>
    <row r="122" spans="2:8" x14ac:dyDescent="0.3">
      <c r="B122" s="77">
        <v>202000419</v>
      </c>
      <c r="C122" s="79">
        <v>5</v>
      </c>
      <c r="D122" s="79">
        <v>16</v>
      </c>
      <c r="E122" s="79">
        <v>7</v>
      </c>
      <c r="F122" s="79">
        <v>6</v>
      </c>
      <c r="G122" s="79">
        <v>11</v>
      </c>
      <c r="H122" s="16">
        <f t="shared" si="1"/>
        <v>45</v>
      </c>
    </row>
    <row r="123" spans="2:8" x14ac:dyDescent="0.3">
      <c r="B123" s="77">
        <v>202000423</v>
      </c>
      <c r="C123" s="79">
        <v>8</v>
      </c>
      <c r="D123" s="79">
        <v>9</v>
      </c>
      <c r="E123" s="79">
        <v>14</v>
      </c>
      <c r="F123" s="79">
        <v>3</v>
      </c>
      <c r="G123" s="79">
        <v>1</v>
      </c>
      <c r="H123" s="16">
        <f t="shared" si="1"/>
        <v>35</v>
      </c>
    </row>
    <row r="124" spans="2:8" x14ac:dyDescent="0.3">
      <c r="B124" s="77">
        <v>202000425</v>
      </c>
      <c r="C124" s="79">
        <v>0</v>
      </c>
      <c r="D124" s="79">
        <v>8</v>
      </c>
      <c r="E124" s="79">
        <v>5</v>
      </c>
      <c r="F124" s="79">
        <v>3</v>
      </c>
      <c r="G124" s="79">
        <v>10</v>
      </c>
      <c r="H124" s="16">
        <f t="shared" si="1"/>
        <v>26</v>
      </c>
    </row>
    <row r="125" spans="2:8" x14ac:dyDescent="0.3">
      <c r="B125" s="77">
        <v>202000428</v>
      </c>
      <c r="C125" s="79">
        <v>11</v>
      </c>
      <c r="D125" s="79">
        <v>18</v>
      </c>
      <c r="E125" s="79">
        <v>14</v>
      </c>
      <c r="F125" s="79">
        <v>20</v>
      </c>
      <c r="G125" s="79">
        <v>13</v>
      </c>
      <c r="H125" s="16">
        <f t="shared" si="1"/>
        <v>76</v>
      </c>
    </row>
    <row r="126" spans="2:8" x14ac:dyDescent="0.3">
      <c r="B126" s="77">
        <v>202000429</v>
      </c>
      <c r="C126" s="79">
        <v>9</v>
      </c>
      <c r="D126" s="79">
        <v>12</v>
      </c>
      <c r="E126" s="79">
        <v>8</v>
      </c>
      <c r="F126" s="79">
        <v>0</v>
      </c>
      <c r="G126" s="79">
        <v>6</v>
      </c>
      <c r="H126" s="16">
        <f t="shared" si="1"/>
        <v>35</v>
      </c>
    </row>
    <row r="127" spans="2:8" x14ac:dyDescent="0.3">
      <c r="B127" s="77">
        <v>202000430</v>
      </c>
      <c r="C127" s="79">
        <v>5</v>
      </c>
      <c r="D127" s="79">
        <v>14</v>
      </c>
      <c r="E127" s="79">
        <v>11</v>
      </c>
      <c r="F127" s="79">
        <v>2</v>
      </c>
      <c r="G127" s="79">
        <v>10</v>
      </c>
      <c r="H127" s="16">
        <f t="shared" si="1"/>
        <v>42</v>
      </c>
    </row>
    <row r="128" spans="2:8" x14ac:dyDescent="0.3">
      <c r="B128" s="77">
        <v>202000431</v>
      </c>
      <c r="C128" s="79">
        <v>14</v>
      </c>
      <c r="D128" s="79">
        <v>19</v>
      </c>
      <c r="E128" s="79">
        <v>19</v>
      </c>
      <c r="F128" s="79">
        <v>7</v>
      </c>
      <c r="G128" s="79">
        <v>15</v>
      </c>
      <c r="H128" s="16">
        <f t="shared" si="1"/>
        <v>74</v>
      </c>
    </row>
    <row r="129" spans="2:8" x14ac:dyDescent="0.3">
      <c r="B129" s="77">
        <v>202000432</v>
      </c>
      <c r="C129" s="79">
        <v>4</v>
      </c>
      <c r="D129" s="79">
        <v>16</v>
      </c>
      <c r="E129" s="79">
        <v>15</v>
      </c>
      <c r="F129" s="79">
        <v>3</v>
      </c>
      <c r="G129" s="79">
        <v>10</v>
      </c>
      <c r="H129" s="16">
        <f t="shared" si="1"/>
        <v>48</v>
      </c>
    </row>
    <row r="130" spans="2:8" x14ac:dyDescent="0.3">
      <c r="B130" s="77">
        <v>202000434</v>
      </c>
      <c r="C130" s="79">
        <v>3</v>
      </c>
      <c r="D130" s="79">
        <v>11</v>
      </c>
      <c r="E130" s="79">
        <v>14</v>
      </c>
      <c r="F130" s="79">
        <v>13</v>
      </c>
      <c r="G130" s="79">
        <v>11</v>
      </c>
      <c r="H130" s="16">
        <f t="shared" si="1"/>
        <v>52</v>
      </c>
    </row>
    <row r="131" spans="2:8" x14ac:dyDescent="0.3">
      <c r="B131" s="77">
        <v>202000435</v>
      </c>
      <c r="C131" s="79">
        <v>8</v>
      </c>
      <c r="D131" s="79">
        <v>11</v>
      </c>
      <c r="E131" s="79">
        <v>8</v>
      </c>
      <c r="F131" s="79">
        <v>15</v>
      </c>
      <c r="G131" s="79">
        <v>10</v>
      </c>
      <c r="H131" s="16">
        <f t="shared" si="1"/>
        <v>52</v>
      </c>
    </row>
    <row r="132" spans="2:8" x14ac:dyDescent="0.3">
      <c r="B132" s="77">
        <v>202000436</v>
      </c>
      <c r="C132" s="79">
        <v>12</v>
      </c>
      <c r="D132" s="79">
        <v>11</v>
      </c>
      <c r="E132" s="79">
        <v>12</v>
      </c>
      <c r="F132" s="79">
        <v>9</v>
      </c>
      <c r="G132" s="79">
        <v>8</v>
      </c>
      <c r="H132" s="16">
        <f t="shared" si="1"/>
        <v>52</v>
      </c>
    </row>
    <row r="133" spans="2:8" x14ac:dyDescent="0.3">
      <c r="B133" s="77">
        <v>202000438</v>
      </c>
      <c r="C133" s="79">
        <v>3</v>
      </c>
      <c r="D133" s="79">
        <v>14</v>
      </c>
      <c r="E133" s="79">
        <v>9</v>
      </c>
      <c r="F133" s="79">
        <v>3</v>
      </c>
      <c r="G133" s="79">
        <v>11</v>
      </c>
      <c r="H133" s="16">
        <f t="shared" si="1"/>
        <v>40</v>
      </c>
    </row>
    <row r="134" spans="2:8" x14ac:dyDescent="0.3">
      <c r="B134" s="77">
        <v>202000439</v>
      </c>
      <c r="C134" s="79">
        <v>11</v>
      </c>
      <c r="D134" s="79">
        <v>17</v>
      </c>
      <c r="E134" s="79">
        <v>18</v>
      </c>
      <c r="F134" s="79">
        <v>9</v>
      </c>
      <c r="G134" s="79">
        <v>15</v>
      </c>
      <c r="H134" s="16">
        <f t="shared" si="1"/>
        <v>70</v>
      </c>
    </row>
    <row r="135" spans="2:8" x14ac:dyDescent="0.3">
      <c r="B135" s="77">
        <v>202000440</v>
      </c>
      <c r="C135" s="79">
        <v>6</v>
      </c>
      <c r="D135" s="79">
        <v>18</v>
      </c>
      <c r="E135" s="79">
        <v>15</v>
      </c>
      <c r="F135" s="79">
        <v>10</v>
      </c>
      <c r="G135" s="79">
        <v>10</v>
      </c>
      <c r="H135" s="16">
        <f t="shared" si="1"/>
        <v>59</v>
      </c>
    </row>
    <row r="136" spans="2:8" x14ac:dyDescent="0.3">
      <c r="B136" s="77">
        <v>202000441</v>
      </c>
      <c r="C136" s="79">
        <v>1</v>
      </c>
      <c r="D136" s="79">
        <v>10</v>
      </c>
      <c r="E136" s="79">
        <v>8</v>
      </c>
      <c r="F136" s="79">
        <v>11</v>
      </c>
      <c r="G136" s="79">
        <v>12</v>
      </c>
      <c r="H136" s="16">
        <f t="shared" si="1"/>
        <v>42</v>
      </c>
    </row>
    <row r="137" spans="2:8" x14ac:dyDescent="0.3">
      <c r="B137" s="77">
        <v>202000443</v>
      </c>
      <c r="C137" s="79">
        <v>13</v>
      </c>
      <c r="D137" s="79">
        <v>10</v>
      </c>
      <c r="E137" s="79">
        <v>14</v>
      </c>
      <c r="F137" s="79">
        <v>7</v>
      </c>
      <c r="G137" s="79">
        <v>10</v>
      </c>
      <c r="H137" s="16">
        <f t="shared" si="1"/>
        <v>54</v>
      </c>
    </row>
    <row r="138" spans="2:8" x14ac:dyDescent="0.3">
      <c r="B138" s="77">
        <v>202000445</v>
      </c>
      <c r="C138" s="79">
        <v>3</v>
      </c>
      <c r="D138" s="79">
        <v>17</v>
      </c>
      <c r="E138" s="79">
        <v>14</v>
      </c>
      <c r="F138" s="79">
        <v>17</v>
      </c>
      <c r="G138" s="79">
        <v>18</v>
      </c>
      <c r="H138" s="16">
        <f t="shared" si="1"/>
        <v>69</v>
      </c>
    </row>
    <row r="139" spans="2:8" x14ac:dyDescent="0.3">
      <c r="B139" s="77">
        <v>202000446</v>
      </c>
      <c r="C139" s="79">
        <v>7</v>
      </c>
      <c r="D139" s="79">
        <v>13</v>
      </c>
      <c r="E139" s="79">
        <v>14</v>
      </c>
      <c r="F139" s="79">
        <v>17</v>
      </c>
      <c r="G139" s="79">
        <v>14</v>
      </c>
      <c r="H139" s="16">
        <f t="shared" si="1"/>
        <v>65</v>
      </c>
    </row>
    <row r="140" spans="2:8" x14ac:dyDescent="0.3">
      <c r="B140" s="77">
        <v>202000448</v>
      </c>
      <c r="C140" s="79">
        <v>0</v>
      </c>
      <c r="D140" s="79">
        <v>13</v>
      </c>
      <c r="E140" s="79">
        <v>18</v>
      </c>
      <c r="F140" s="79">
        <v>6</v>
      </c>
      <c r="G140" s="79">
        <v>12</v>
      </c>
      <c r="H140" s="16">
        <f t="shared" si="1"/>
        <v>49</v>
      </c>
    </row>
    <row r="141" spans="2:8" x14ac:dyDescent="0.3">
      <c r="B141" s="77">
        <v>202000449</v>
      </c>
      <c r="C141" s="79">
        <v>3</v>
      </c>
      <c r="D141" s="79">
        <v>16</v>
      </c>
      <c r="E141" s="79">
        <v>7</v>
      </c>
      <c r="F141" s="79">
        <v>5</v>
      </c>
      <c r="G141" s="79">
        <v>3</v>
      </c>
      <c r="H141" s="16">
        <f t="shared" ref="H141:H204" si="2">SUM(C141:G141)</f>
        <v>34</v>
      </c>
    </row>
    <row r="142" spans="2:8" x14ac:dyDescent="0.3">
      <c r="B142" s="77">
        <v>202000450</v>
      </c>
      <c r="C142" s="79">
        <v>10</v>
      </c>
      <c r="D142" s="79">
        <v>2</v>
      </c>
      <c r="E142" s="79">
        <v>5</v>
      </c>
      <c r="F142" s="79">
        <v>1</v>
      </c>
      <c r="G142" s="79">
        <v>10</v>
      </c>
      <c r="H142" s="16">
        <f t="shared" si="2"/>
        <v>28</v>
      </c>
    </row>
    <row r="143" spans="2:8" x14ac:dyDescent="0.3">
      <c r="B143" s="77">
        <v>202000451</v>
      </c>
      <c r="C143" s="79">
        <v>3</v>
      </c>
      <c r="D143" s="79">
        <v>14</v>
      </c>
      <c r="E143" s="79">
        <v>12</v>
      </c>
      <c r="F143" s="79">
        <v>5</v>
      </c>
      <c r="G143" s="79">
        <v>13</v>
      </c>
      <c r="H143" s="16">
        <f t="shared" si="2"/>
        <v>47</v>
      </c>
    </row>
    <row r="144" spans="2:8" x14ac:dyDescent="0.3">
      <c r="B144" s="77">
        <v>202000452</v>
      </c>
      <c r="C144" s="79">
        <v>4</v>
      </c>
      <c r="D144" s="79">
        <v>8</v>
      </c>
      <c r="E144" s="79">
        <v>16</v>
      </c>
      <c r="F144" s="79">
        <v>17</v>
      </c>
      <c r="G144" s="79">
        <v>15</v>
      </c>
      <c r="H144" s="16">
        <f t="shared" si="2"/>
        <v>60</v>
      </c>
    </row>
    <row r="145" spans="2:8" x14ac:dyDescent="0.3">
      <c r="B145" s="77">
        <v>202000456</v>
      </c>
      <c r="C145" s="79">
        <v>20</v>
      </c>
      <c r="D145" s="79">
        <v>19</v>
      </c>
      <c r="E145" s="79">
        <v>15</v>
      </c>
      <c r="F145" s="79">
        <v>18</v>
      </c>
      <c r="G145" s="79">
        <v>13</v>
      </c>
      <c r="H145" s="16">
        <f t="shared" si="2"/>
        <v>85</v>
      </c>
    </row>
    <row r="146" spans="2:8" x14ac:dyDescent="0.3">
      <c r="B146" s="77">
        <v>202000457</v>
      </c>
      <c r="C146" s="79">
        <v>20</v>
      </c>
      <c r="D146" s="79">
        <v>17</v>
      </c>
      <c r="E146" s="79">
        <v>19</v>
      </c>
      <c r="F146" s="79">
        <v>13</v>
      </c>
      <c r="G146" s="79">
        <v>20</v>
      </c>
      <c r="H146" s="16">
        <f t="shared" si="2"/>
        <v>89</v>
      </c>
    </row>
    <row r="147" spans="2:8" x14ac:dyDescent="0.3">
      <c r="B147" s="77">
        <v>202000459</v>
      </c>
      <c r="C147" s="79">
        <v>16</v>
      </c>
      <c r="D147" s="79">
        <v>18</v>
      </c>
      <c r="E147" s="79">
        <v>15</v>
      </c>
      <c r="F147" s="79">
        <v>15</v>
      </c>
      <c r="G147" s="79">
        <v>16</v>
      </c>
      <c r="H147" s="16">
        <f t="shared" si="2"/>
        <v>80</v>
      </c>
    </row>
    <row r="148" spans="2:8" x14ac:dyDescent="0.3">
      <c r="B148" s="77">
        <v>202000461</v>
      </c>
      <c r="C148" s="79">
        <v>0</v>
      </c>
      <c r="D148" s="79">
        <v>16</v>
      </c>
      <c r="E148" s="79">
        <v>13</v>
      </c>
      <c r="F148" s="79">
        <v>3</v>
      </c>
      <c r="G148" s="79">
        <v>7</v>
      </c>
      <c r="H148" s="16">
        <f t="shared" si="2"/>
        <v>39</v>
      </c>
    </row>
    <row r="149" spans="2:8" x14ac:dyDescent="0.3">
      <c r="B149" s="77">
        <v>202000462</v>
      </c>
      <c r="C149" s="79">
        <v>16</v>
      </c>
      <c r="D149" s="79">
        <v>16</v>
      </c>
      <c r="E149" s="79">
        <v>10</v>
      </c>
      <c r="F149" s="79">
        <v>6</v>
      </c>
      <c r="G149" s="79">
        <v>14</v>
      </c>
      <c r="H149" s="16">
        <f t="shared" si="2"/>
        <v>62</v>
      </c>
    </row>
    <row r="150" spans="2:8" x14ac:dyDescent="0.3">
      <c r="B150" s="77">
        <v>202000463</v>
      </c>
      <c r="C150" s="79">
        <v>5</v>
      </c>
      <c r="D150" s="79">
        <v>15</v>
      </c>
      <c r="E150" s="79">
        <v>19</v>
      </c>
      <c r="F150" s="79">
        <v>9</v>
      </c>
      <c r="G150" s="79">
        <v>14</v>
      </c>
      <c r="H150" s="16">
        <f t="shared" si="2"/>
        <v>62</v>
      </c>
    </row>
    <row r="151" spans="2:8" x14ac:dyDescent="0.3">
      <c r="B151" s="77">
        <v>202000472</v>
      </c>
      <c r="C151" s="79">
        <v>0</v>
      </c>
      <c r="D151" s="79">
        <v>17</v>
      </c>
      <c r="E151" s="79">
        <v>12</v>
      </c>
      <c r="F151" s="79">
        <v>6</v>
      </c>
      <c r="G151" s="79">
        <v>4</v>
      </c>
      <c r="H151" s="16">
        <f t="shared" si="2"/>
        <v>39</v>
      </c>
    </row>
    <row r="152" spans="2:8" x14ac:dyDescent="0.3">
      <c r="B152" s="77">
        <v>202000474</v>
      </c>
      <c r="C152" s="79">
        <v>8</v>
      </c>
      <c r="D152" s="79">
        <v>16</v>
      </c>
      <c r="E152" s="79">
        <v>11</v>
      </c>
      <c r="F152" s="79">
        <v>10</v>
      </c>
      <c r="G152" s="79">
        <v>11</v>
      </c>
      <c r="H152" s="16">
        <f t="shared" si="2"/>
        <v>56</v>
      </c>
    </row>
    <row r="153" spans="2:8" x14ac:dyDescent="0.3">
      <c r="B153" s="77">
        <v>202000475</v>
      </c>
      <c r="C153" s="79">
        <v>19</v>
      </c>
      <c r="D153" s="79">
        <v>16</v>
      </c>
      <c r="E153" s="79">
        <v>15</v>
      </c>
      <c r="F153" s="79">
        <v>3</v>
      </c>
      <c r="G153" s="79">
        <v>10</v>
      </c>
      <c r="H153" s="16">
        <f t="shared" si="2"/>
        <v>63</v>
      </c>
    </row>
    <row r="154" spans="2:8" x14ac:dyDescent="0.3">
      <c r="B154" s="77">
        <v>202000476</v>
      </c>
      <c r="C154" s="79">
        <v>8</v>
      </c>
      <c r="D154" s="79">
        <v>12</v>
      </c>
      <c r="E154" s="79">
        <v>10</v>
      </c>
      <c r="F154" s="79">
        <v>4</v>
      </c>
      <c r="G154" s="79">
        <v>9</v>
      </c>
      <c r="H154" s="16">
        <f t="shared" si="2"/>
        <v>43</v>
      </c>
    </row>
    <row r="155" spans="2:8" x14ac:dyDescent="0.3">
      <c r="B155" s="77">
        <v>202000479</v>
      </c>
      <c r="C155" s="79">
        <v>6</v>
      </c>
      <c r="D155" s="79">
        <v>12</v>
      </c>
      <c r="E155" s="79">
        <v>14</v>
      </c>
      <c r="F155" s="79">
        <v>7</v>
      </c>
      <c r="G155" s="79">
        <v>15</v>
      </c>
      <c r="H155" s="16">
        <f t="shared" si="2"/>
        <v>54</v>
      </c>
    </row>
    <row r="156" spans="2:8" x14ac:dyDescent="0.3">
      <c r="B156" s="77">
        <v>202000481</v>
      </c>
      <c r="C156" s="79">
        <v>13</v>
      </c>
      <c r="D156" s="79">
        <v>17</v>
      </c>
      <c r="E156" s="79">
        <v>16</v>
      </c>
      <c r="F156" s="79">
        <v>10</v>
      </c>
      <c r="G156" s="79">
        <v>11</v>
      </c>
      <c r="H156" s="16">
        <f t="shared" si="2"/>
        <v>67</v>
      </c>
    </row>
    <row r="157" spans="2:8" x14ac:dyDescent="0.3">
      <c r="B157" s="77">
        <v>202000482</v>
      </c>
      <c r="C157" s="79">
        <v>8</v>
      </c>
      <c r="D157" s="79">
        <v>16</v>
      </c>
      <c r="E157" s="79">
        <v>7</v>
      </c>
      <c r="F157" s="79">
        <v>2</v>
      </c>
      <c r="G157" s="79">
        <v>14</v>
      </c>
      <c r="H157" s="16">
        <f t="shared" si="2"/>
        <v>47</v>
      </c>
    </row>
    <row r="158" spans="2:8" x14ac:dyDescent="0.3">
      <c r="B158" s="77">
        <v>202000484</v>
      </c>
      <c r="C158" s="79">
        <v>12</v>
      </c>
      <c r="D158" s="79">
        <v>16</v>
      </c>
      <c r="E158" s="79">
        <v>16</v>
      </c>
      <c r="F158" s="79">
        <v>7</v>
      </c>
      <c r="G158" s="79">
        <v>15</v>
      </c>
      <c r="H158" s="16">
        <f t="shared" si="2"/>
        <v>66</v>
      </c>
    </row>
    <row r="159" spans="2:8" x14ac:dyDescent="0.3">
      <c r="B159" s="77">
        <v>202000486</v>
      </c>
      <c r="C159" s="79">
        <v>6</v>
      </c>
      <c r="D159" s="79">
        <v>2</v>
      </c>
      <c r="E159" s="79">
        <v>11</v>
      </c>
      <c r="F159" s="79">
        <v>1</v>
      </c>
      <c r="G159" s="79">
        <v>5</v>
      </c>
      <c r="H159" s="16">
        <f t="shared" si="2"/>
        <v>25</v>
      </c>
    </row>
    <row r="160" spans="2:8" x14ac:dyDescent="0.3">
      <c r="B160" s="77">
        <v>202000488</v>
      </c>
      <c r="C160" s="79">
        <v>0</v>
      </c>
      <c r="D160" s="79">
        <v>8</v>
      </c>
      <c r="E160" s="79">
        <v>16</v>
      </c>
      <c r="F160" s="79">
        <v>6</v>
      </c>
      <c r="G160" s="79">
        <v>11</v>
      </c>
      <c r="H160" s="16">
        <f t="shared" si="2"/>
        <v>41</v>
      </c>
    </row>
    <row r="161" spans="2:8" x14ac:dyDescent="0.3">
      <c r="B161" s="77">
        <v>202000491</v>
      </c>
      <c r="C161" s="79">
        <v>10</v>
      </c>
      <c r="D161" s="79">
        <v>11</v>
      </c>
      <c r="E161" s="79">
        <v>7</v>
      </c>
      <c r="F161" s="79">
        <v>0</v>
      </c>
      <c r="G161" s="79">
        <v>4</v>
      </c>
      <c r="H161" s="16">
        <f t="shared" si="2"/>
        <v>32</v>
      </c>
    </row>
    <row r="162" spans="2:8" x14ac:dyDescent="0.3">
      <c r="B162" s="77">
        <v>202000493</v>
      </c>
      <c r="C162" s="79">
        <v>2</v>
      </c>
      <c r="D162" s="79">
        <v>10</v>
      </c>
      <c r="E162" s="79">
        <v>15</v>
      </c>
      <c r="F162" s="79">
        <v>4</v>
      </c>
      <c r="G162" s="79">
        <v>13</v>
      </c>
      <c r="H162" s="16">
        <f t="shared" si="2"/>
        <v>44</v>
      </c>
    </row>
    <row r="163" spans="2:8" x14ac:dyDescent="0.3">
      <c r="B163" s="77">
        <v>202000494</v>
      </c>
      <c r="C163" s="79">
        <v>5</v>
      </c>
      <c r="D163" s="79">
        <v>14</v>
      </c>
      <c r="E163" s="79">
        <v>8</v>
      </c>
      <c r="F163" s="79">
        <v>14</v>
      </c>
      <c r="G163" s="79">
        <v>13</v>
      </c>
      <c r="H163" s="16">
        <f t="shared" si="2"/>
        <v>54</v>
      </c>
    </row>
    <row r="164" spans="2:8" x14ac:dyDescent="0.3">
      <c r="B164" s="77">
        <v>202000495</v>
      </c>
      <c r="C164" s="79">
        <v>0</v>
      </c>
      <c r="D164" s="79">
        <v>0</v>
      </c>
      <c r="E164" s="79">
        <v>4</v>
      </c>
      <c r="F164" s="79">
        <v>4</v>
      </c>
      <c r="G164" s="79">
        <v>0</v>
      </c>
      <c r="H164" s="16">
        <f t="shared" si="2"/>
        <v>8</v>
      </c>
    </row>
    <row r="165" spans="2:8" x14ac:dyDescent="0.3">
      <c r="B165" s="77">
        <v>202000497</v>
      </c>
      <c r="C165" s="79">
        <v>4</v>
      </c>
      <c r="D165" s="79">
        <v>19</v>
      </c>
      <c r="E165" s="79">
        <v>12</v>
      </c>
      <c r="F165" s="79">
        <v>12</v>
      </c>
      <c r="G165" s="79">
        <v>13</v>
      </c>
      <c r="H165" s="16">
        <f t="shared" si="2"/>
        <v>60</v>
      </c>
    </row>
    <row r="166" spans="2:8" x14ac:dyDescent="0.3">
      <c r="B166" s="77">
        <v>202000500</v>
      </c>
      <c r="C166" s="79">
        <v>9</v>
      </c>
      <c r="D166" s="79">
        <v>18</v>
      </c>
      <c r="E166" s="79">
        <v>18</v>
      </c>
      <c r="F166" s="79">
        <v>10</v>
      </c>
      <c r="G166" s="79">
        <v>14</v>
      </c>
      <c r="H166" s="16">
        <f t="shared" si="2"/>
        <v>69</v>
      </c>
    </row>
    <row r="167" spans="2:8" x14ac:dyDescent="0.3">
      <c r="B167" s="77">
        <v>202000502</v>
      </c>
      <c r="C167" s="79">
        <v>3</v>
      </c>
      <c r="D167" s="79">
        <v>10</v>
      </c>
      <c r="E167" s="79">
        <v>15</v>
      </c>
      <c r="F167" s="79">
        <v>2</v>
      </c>
      <c r="G167" s="79">
        <v>4</v>
      </c>
      <c r="H167" s="16">
        <f t="shared" si="2"/>
        <v>34</v>
      </c>
    </row>
    <row r="168" spans="2:8" x14ac:dyDescent="0.3">
      <c r="B168" s="77">
        <v>202000503</v>
      </c>
      <c r="C168" s="79">
        <v>3</v>
      </c>
      <c r="D168" s="79">
        <v>19</v>
      </c>
      <c r="E168" s="79">
        <v>4</v>
      </c>
      <c r="F168" s="79">
        <v>2</v>
      </c>
      <c r="G168" s="79">
        <v>9</v>
      </c>
      <c r="H168" s="16">
        <f t="shared" si="2"/>
        <v>37</v>
      </c>
    </row>
    <row r="169" spans="2:8" x14ac:dyDescent="0.3">
      <c r="B169" s="77">
        <v>202000504</v>
      </c>
      <c r="C169" s="79">
        <v>0</v>
      </c>
      <c r="D169" s="79">
        <v>20</v>
      </c>
      <c r="E169" s="79">
        <v>10</v>
      </c>
      <c r="F169" s="79">
        <v>8</v>
      </c>
      <c r="G169" s="79">
        <v>11</v>
      </c>
      <c r="H169" s="16">
        <f t="shared" si="2"/>
        <v>49</v>
      </c>
    </row>
    <row r="170" spans="2:8" x14ac:dyDescent="0.3">
      <c r="B170" s="77">
        <v>202000506</v>
      </c>
      <c r="C170" s="79">
        <v>20</v>
      </c>
      <c r="D170" s="79">
        <v>17</v>
      </c>
      <c r="E170" s="79">
        <v>20</v>
      </c>
      <c r="F170" s="79">
        <v>20</v>
      </c>
      <c r="G170" s="79">
        <v>20</v>
      </c>
      <c r="H170" s="16">
        <f t="shared" si="2"/>
        <v>97</v>
      </c>
    </row>
    <row r="171" spans="2:8" x14ac:dyDescent="0.3">
      <c r="B171" s="77">
        <v>202000509</v>
      </c>
      <c r="C171" s="79">
        <v>9</v>
      </c>
      <c r="D171" s="79">
        <v>16</v>
      </c>
      <c r="E171" s="79">
        <v>11</v>
      </c>
      <c r="F171" s="79">
        <v>8</v>
      </c>
      <c r="G171" s="79">
        <v>13</v>
      </c>
      <c r="H171" s="16">
        <f t="shared" si="2"/>
        <v>57</v>
      </c>
    </row>
    <row r="172" spans="2:8" x14ac:dyDescent="0.3">
      <c r="B172" s="77">
        <v>202000510</v>
      </c>
      <c r="C172" s="79">
        <v>11</v>
      </c>
      <c r="D172" s="79">
        <v>10</v>
      </c>
      <c r="E172" s="79">
        <v>5</v>
      </c>
      <c r="F172" s="79">
        <v>13</v>
      </c>
      <c r="G172" s="79">
        <v>9</v>
      </c>
      <c r="H172" s="16">
        <f t="shared" si="2"/>
        <v>48</v>
      </c>
    </row>
    <row r="173" spans="2:8" x14ac:dyDescent="0.3">
      <c r="B173" s="77">
        <v>202000511</v>
      </c>
      <c r="C173" s="79">
        <v>6</v>
      </c>
      <c r="D173" s="79">
        <v>9</v>
      </c>
      <c r="E173" s="79">
        <v>12</v>
      </c>
      <c r="F173" s="79">
        <v>3</v>
      </c>
      <c r="G173" s="79">
        <v>17</v>
      </c>
      <c r="H173" s="16">
        <f t="shared" si="2"/>
        <v>47</v>
      </c>
    </row>
    <row r="174" spans="2:8" x14ac:dyDescent="0.3">
      <c r="B174" s="77">
        <v>202000512</v>
      </c>
      <c r="C174" s="79">
        <v>10</v>
      </c>
      <c r="D174" s="79">
        <v>13</v>
      </c>
      <c r="E174" s="79">
        <v>12</v>
      </c>
      <c r="F174" s="79">
        <v>6</v>
      </c>
      <c r="G174" s="79">
        <v>10</v>
      </c>
      <c r="H174" s="16">
        <f t="shared" si="2"/>
        <v>51</v>
      </c>
    </row>
    <row r="175" spans="2:8" x14ac:dyDescent="0.3">
      <c r="B175" s="77">
        <v>202000513</v>
      </c>
      <c r="C175" s="79">
        <v>11</v>
      </c>
      <c r="D175" s="79">
        <v>11</v>
      </c>
      <c r="E175" s="79">
        <v>7</v>
      </c>
      <c r="F175" s="79">
        <v>0</v>
      </c>
      <c r="G175" s="79">
        <v>8</v>
      </c>
      <c r="H175" s="16">
        <f t="shared" si="2"/>
        <v>37</v>
      </c>
    </row>
    <row r="176" spans="2:8" x14ac:dyDescent="0.3">
      <c r="B176" s="77">
        <v>202000514</v>
      </c>
      <c r="C176" s="79">
        <v>8</v>
      </c>
      <c r="D176" s="79">
        <v>11</v>
      </c>
      <c r="E176" s="79">
        <v>8</v>
      </c>
      <c r="F176" s="79">
        <v>9</v>
      </c>
      <c r="G176" s="79">
        <v>6</v>
      </c>
      <c r="H176" s="16">
        <f t="shared" si="2"/>
        <v>42</v>
      </c>
    </row>
    <row r="177" spans="2:8" x14ac:dyDescent="0.3">
      <c r="B177" s="77">
        <v>202000515</v>
      </c>
      <c r="C177" s="79">
        <v>7</v>
      </c>
      <c r="D177" s="79">
        <v>11</v>
      </c>
      <c r="E177" s="79">
        <v>17</v>
      </c>
      <c r="F177" s="79">
        <v>11</v>
      </c>
      <c r="G177" s="79">
        <v>12</v>
      </c>
      <c r="H177" s="16">
        <f t="shared" si="2"/>
        <v>58</v>
      </c>
    </row>
    <row r="178" spans="2:8" x14ac:dyDescent="0.3">
      <c r="B178" s="77">
        <v>202000516</v>
      </c>
      <c r="C178" s="79">
        <v>0</v>
      </c>
      <c r="D178" s="79">
        <v>6</v>
      </c>
      <c r="E178" s="79">
        <v>15</v>
      </c>
      <c r="F178" s="79">
        <v>0</v>
      </c>
      <c r="G178" s="79">
        <v>12</v>
      </c>
      <c r="H178" s="16">
        <f t="shared" si="2"/>
        <v>33</v>
      </c>
    </row>
    <row r="179" spans="2:8" x14ac:dyDescent="0.3">
      <c r="B179" s="77">
        <v>202000517</v>
      </c>
      <c r="C179" s="79">
        <v>0</v>
      </c>
      <c r="D179" s="79">
        <v>0</v>
      </c>
      <c r="E179" s="79">
        <v>0</v>
      </c>
      <c r="F179" s="79">
        <v>0</v>
      </c>
      <c r="G179" s="79">
        <v>0</v>
      </c>
      <c r="H179" s="16">
        <f t="shared" si="2"/>
        <v>0</v>
      </c>
    </row>
    <row r="180" spans="2:8" x14ac:dyDescent="0.3">
      <c r="B180" s="77">
        <v>202000522</v>
      </c>
      <c r="C180" s="79">
        <v>11</v>
      </c>
      <c r="D180" s="79">
        <v>20</v>
      </c>
      <c r="E180" s="79">
        <v>14</v>
      </c>
      <c r="F180" s="79">
        <v>12</v>
      </c>
      <c r="G180" s="79">
        <v>17</v>
      </c>
      <c r="H180" s="16">
        <f t="shared" si="2"/>
        <v>74</v>
      </c>
    </row>
    <row r="181" spans="2:8" x14ac:dyDescent="0.3">
      <c r="B181" s="77">
        <v>202000524</v>
      </c>
      <c r="C181" s="79">
        <v>0</v>
      </c>
      <c r="D181" s="79">
        <v>15</v>
      </c>
      <c r="E181" s="79">
        <v>15</v>
      </c>
      <c r="F181" s="79">
        <v>6</v>
      </c>
      <c r="G181" s="79">
        <v>9</v>
      </c>
      <c r="H181" s="16">
        <f t="shared" si="2"/>
        <v>45</v>
      </c>
    </row>
    <row r="182" spans="2:8" x14ac:dyDescent="0.3">
      <c r="B182" s="77">
        <v>202000525</v>
      </c>
      <c r="C182" s="79">
        <v>8</v>
      </c>
      <c r="D182" s="79">
        <v>16</v>
      </c>
      <c r="E182" s="79">
        <v>10</v>
      </c>
      <c r="F182" s="79">
        <v>7</v>
      </c>
      <c r="G182" s="79">
        <v>10</v>
      </c>
      <c r="H182" s="16">
        <f t="shared" si="2"/>
        <v>51</v>
      </c>
    </row>
    <row r="183" spans="2:8" x14ac:dyDescent="0.3">
      <c r="B183" s="77">
        <v>202000528</v>
      </c>
      <c r="C183" s="79">
        <v>13</v>
      </c>
      <c r="D183" s="79">
        <v>18</v>
      </c>
      <c r="E183" s="79">
        <v>9</v>
      </c>
      <c r="F183" s="79">
        <v>8</v>
      </c>
      <c r="G183" s="79">
        <v>12</v>
      </c>
      <c r="H183" s="16">
        <f t="shared" si="2"/>
        <v>60</v>
      </c>
    </row>
    <row r="184" spans="2:8" x14ac:dyDescent="0.3">
      <c r="B184" s="77">
        <v>202000529</v>
      </c>
      <c r="C184" s="79">
        <v>15</v>
      </c>
      <c r="D184" s="79">
        <v>18</v>
      </c>
      <c r="E184" s="79">
        <v>14</v>
      </c>
      <c r="F184" s="79">
        <v>7</v>
      </c>
      <c r="G184" s="79">
        <v>14</v>
      </c>
      <c r="H184" s="16">
        <f t="shared" si="2"/>
        <v>68</v>
      </c>
    </row>
    <row r="185" spans="2:8" x14ac:dyDescent="0.3">
      <c r="B185" s="77">
        <v>202000530</v>
      </c>
      <c r="C185" s="79">
        <v>2</v>
      </c>
      <c r="D185" s="79">
        <v>20</v>
      </c>
      <c r="E185" s="79">
        <v>18</v>
      </c>
      <c r="F185" s="79">
        <v>17</v>
      </c>
      <c r="G185" s="79">
        <v>15</v>
      </c>
      <c r="H185" s="16">
        <f t="shared" si="2"/>
        <v>72</v>
      </c>
    </row>
    <row r="186" spans="2:8" x14ac:dyDescent="0.3">
      <c r="B186" s="77">
        <v>202000532</v>
      </c>
      <c r="C186" s="79">
        <v>17</v>
      </c>
      <c r="D186" s="79">
        <v>10</v>
      </c>
      <c r="E186" s="79">
        <v>9</v>
      </c>
      <c r="F186" s="79">
        <v>11</v>
      </c>
      <c r="G186" s="79">
        <v>5</v>
      </c>
      <c r="H186" s="16">
        <f t="shared" si="2"/>
        <v>52</v>
      </c>
    </row>
    <row r="187" spans="2:8" x14ac:dyDescent="0.3">
      <c r="B187" s="77">
        <v>202000533</v>
      </c>
      <c r="C187" s="79">
        <v>10</v>
      </c>
      <c r="D187" s="79">
        <v>19</v>
      </c>
      <c r="E187" s="79">
        <v>13</v>
      </c>
      <c r="F187" s="79">
        <v>11</v>
      </c>
      <c r="G187" s="79">
        <v>13</v>
      </c>
      <c r="H187" s="16">
        <f t="shared" si="2"/>
        <v>66</v>
      </c>
    </row>
    <row r="188" spans="2:8" x14ac:dyDescent="0.3">
      <c r="B188" s="77">
        <v>202000535</v>
      </c>
      <c r="C188" s="79">
        <v>9</v>
      </c>
      <c r="D188" s="79">
        <v>16</v>
      </c>
      <c r="E188" s="79">
        <v>13</v>
      </c>
      <c r="F188" s="79">
        <v>6</v>
      </c>
      <c r="G188" s="79">
        <v>12</v>
      </c>
      <c r="H188" s="16">
        <f t="shared" si="2"/>
        <v>56</v>
      </c>
    </row>
    <row r="189" spans="2:8" x14ac:dyDescent="0.3">
      <c r="B189" s="77">
        <v>202000536</v>
      </c>
      <c r="C189" s="79">
        <v>0</v>
      </c>
      <c r="D189" s="79">
        <v>0</v>
      </c>
      <c r="E189" s="79">
        <v>0</v>
      </c>
      <c r="F189" s="79">
        <v>0</v>
      </c>
      <c r="G189" s="79">
        <v>0</v>
      </c>
      <c r="H189" s="16">
        <f t="shared" si="2"/>
        <v>0</v>
      </c>
    </row>
    <row r="190" spans="2:8" x14ac:dyDescent="0.3">
      <c r="B190" s="77">
        <v>202000538</v>
      </c>
      <c r="C190" s="79">
        <v>9</v>
      </c>
      <c r="D190" s="79">
        <v>12</v>
      </c>
      <c r="E190" s="79">
        <v>11</v>
      </c>
      <c r="F190" s="79">
        <v>4</v>
      </c>
      <c r="G190" s="79">
        <v>6</v>
      </c>
      <c r="H190" s="16">
        <f t="shared" si="2"/>
        <v>42</v>
      </c>
    </row>
    <row r="191" spans="2:8" x14ac:dyDescent="0.3">
      <c r="B191" s="77">
        <v>202000540</v>
      </c>
      <c r="C191" s="79">
        <v>5</v>
      </c>
      <c r="D191" s="79">
        <v>14</v>
      </c>
      <c r="E191" s="79">
        <v>13</v>
      </c>
      <c r="F191" s="79">
        <v>5</v>
      </c>
      <c r="G191" s="79">
        <v>12</v>
      </c>
      <c r="H191" s="16">
        <f t="shared" si="2"/>
        <v>49</v>
      </c>
    </row>
    <row r="192" spans="2:8" x14ac:dyDescent="0.3">
      <c r="B192" s="77">
        <v>202000541</v>
      </c>
      <c r="C192" s="79">
        <v>1</v>
      </c>
      <c r="D192" s="79">
        <v>19</v>
      </c>
      <c r="E192" s="79">
        <v>15</v>
      </c>
      <c r="F192" s="79">
        <v>2</v>
      </c>
      <c r="G192" s="79">
        <v>3</v>
      </c>
      <c r="H192" s="16">
        <f t="shared" si="2"/>
        <v>40</v>
      </c>
    </row>
    <row r="193" spans="2:8" x14ac:dyDescent="0.3">
      <c r="B193" s="77">
        <v>202000543</v>
      </c>
      <c r="C193" s="79">
        <v>4</v>
      </c>
      <c r="D193" s="79">
        <v>19</v>
      </c>
      <c r="E193" s="79">
        <v>13</v>
      </c>
      <c r="F193" s="79">
        <v>9</v>
      </c>
      <c r="G193" s="79">
        <v>11</v>
      </c>
      <c r="H193" s="16">
        <f t="shared" si="2"/>
        <v>56</v>
      </c>
    </row>
    <row r="194" spans="2:8" x14ac:dyDescent="0.3">
      <c r="B194" s="77">
        <v>202000544</v>
      </c>
      <c r="C194" s="79">
        <v>13</v>
      </c>
      <c r="D194" s="79">
        <v>17</v>
      </c>
      <c r="E194" s="79">
        <v>16</v>
      </c>
      <c r="F194" s="79">
        <v>17</v>
      </c>
      <c r="G194" s="79">
        <v>20</v>
      </c>
      <c r="H194" s="16">
        <f t="shared" si="2"/>
        <v>83</v>
      </c>
    </row>
    <row r="195" spans="2:8" x14ac:dyDescent="0.3">
      <c r="B195" s="77">
        <v>202000547</v>
      </c>
      <c r="C195" s="79">
        <v>6</v>
      </c>
      <c r="D195" s="79">
        <v>15</v>
      </c>
      <c r="E195" s="79">
        <v>17</v>
      </c>
      <c r="F195" s="79">
        <v>17</v>
      </c>
      <c r="G195" s="79">
        <v>20</v>
      </c>
      <c r="H195" s="16">
        <f t="shared" si="2"/>
        <v>75</v>
      </c>
    </row>
    <row r="196" spans="2:8" x14ac:dyDescent="0.3">
      <c r="B196" s="77">
        <v>202000550</v>
      </c>
      <c r="C196" s="79">
        <v>3</v>
      </c>
      <c r="D196" s="79">
        <v>9</v>
      </c>
      <c r="E196" s="79">
        <v>11</v>
      </c>
      <c r="F196" s="79">
        <v>7</v>
      </c>
      <c r="G196" s="79">
        <v>5</v>
      </c>
      <c r="H196" s="16">
        <f t="shared" si="2"/>
        <v>35</v>
      </c>
    </row>
    <row r="197" spans="2:8" x14ac:dyDescent="0.3">
      <c r="B197" s="77">
        <v>202000552</v>
      </c>
      <c r="C197" s="79">
        <v>3</v>
      </c>
      <c r="D197" s="79">
        <v>19</v>
      </c>
      <c r="E197" s="79">
        <v>15</v>
      </c>
      <c r="F197" s="79">
        <v>9</v>
      </c>
      <c r="G197" s="79">
        <v>17</v>
      </c>
      <c r="H197" s="16">
        <f t="shared" si="2"/>
        <v>63</v>
      </c>
    </row>
    <row r="198" spans="2:8" x14ac:dyDescent="0.3">
      <c r="B198" s="77">
        <v>202000553</v>
      </c>
      <c r="C198" s="79">
        <v>0</v>
      </c>
      <c r="D198" s="79">
        <v>12</v>
      </c>
      <c r="E198" s="79">
        <v>14</v>
      </c>
      <c r="F198" s="79">
        <v>2</v>
      </c>
      <c r="G198" s="79">
        <v>10</v>
      </c>
      <c r="H198" s="16">
        <f t="shared" si="2"/>
        <v>38</v>
      </c>
    </row>
    <row r="199" spans="2:8" x14ac:dyDescent="0.3">
      <c r="B199" s="77">
        <v>202000554</v>
      </c>
      <c r="C199" s="79">
        <v>9</v>
      </c>
      <c r="D199" s="79">
        <v>5</v>
      </c>
      <c r="E199" s="79">
        <v>8</v>
      </c>
      <c r="F199" s="79">
        <v>6</v>
      </c>
      <c r="G199" s="79">
        <v>1</v>
      </c>
      <c r="H199" s="16">
        <f t="shared" si="2"/>
        <v>29</v>
      </c>
    </row>
    <row r="200" spans="2:8" x14ac:dyDescent="0.3">
      <c r="B200" s="77">
        <v>202000556</v>
      </c>
      <c r="C200" s="79">
        <v>10</v>
      </c>
      <c r="D200" s="79">
        <v>20</v>
      </c>
      <c r="E200" s="79">
        <v>15</v>
      </c>
      <c r="F200" s="79">
        <v>9</v>
      </c>
      <c r="G200" s="79">
        <v>17</v>
      </c>
      <c r="H200" s="16">
        <f t="shared" si="2"/>
        <v>71</v>
      </c>
    </row>
    <row r="201" spans="2:8" x14ac:dyDescent="0.3">
      <c r="B201" s="77">
        <v>202000557</v>
      </c>
      <c r="C201" s="79">
        <v>0</v>
      </c>
      <c r="D201" s="79">
        <v>0</v>
      </c>
      <c r="E201" s="79">
        <v>0</v>
      </c>
      <c r="F201" s="79">
        <v>0</v>
      </c>
      <c r="G201" s="79">
        <v>0</v>
      </c>
      <c r="H201" s="16">
        <f t="shared" si="2"/>
        <v>0</v>
      </c>
    </row>
    <row r="202" spans="2:8" x14ac:dyDescent="0.3">
      <c r="B202" s="77">
        <v>202000558</v>
      </c>
      <c r="C202" s="79">
        <v>7</v>
      </c>
      <c r="D202" s="79">
        <v>17</v>
      </c>
      <c r="E202" s="79">
        <v>17</v>
      </c>
      <c r="F202" s="79">
        <v>14</v>
      </c>
      <c r="G202" s="79">
        <v>13</v>
      </c>
      <c r="H202" s="16">
        <f t="shared" si="2"/>
        <v>68</v>
      </c>
    </row>
    <row r="203" spans="2:8" x14ac:dyDescent="0.3">
      <c r="B203" s="77">
        <v>202000560</v>
      </c>
      <c r="C203" s="79">
        <v>14</v>
      </c>
      <c r="D203" s="79">
        <v>20</v>
      </c>
      <c r="E203" s="79">
        <v>18</v>
      </c>
      <c r="F203" s="79">
        <v>18</v>
      </c>
      <c r="G203" s="79">
        <v>20</v>
      </c>
      <c r="H203" s="16">
        <f t="shared" si="2"/>
        <v>90</v>
      </c>
    </row>
    <row r="204" spans="2:8" x14ac:dyDescent="0.3">
      <c r="B204" s="77">
        <v>202111501</v>
      </c>
      <c r="C204" s="79">
        <v>9</v>
      </c>
      <c r="D204" s="79">
        <v>16</v>
      </c>
      <c r="E204" s="79">
        <v>14</v>
      </c>
      <c r="F204" s="79">
        <v>10</v>
      </c>
      <c r="G204" s="79">
        <v>17</v>
      </c>
      <c r="H204" s="16">
        <f t="shared" si="2"/>
        <v>66</v>
      </c>
    </row>
    <row r="205" spans="2:8" x14ac:dyDescent="0.3">
      <c r="B205" s="77">
        <v>202111502</v>
      </c>
      <c r="C205" s="79">
        <v>12</v>
      </c>
      <c r="D205" s="79">
        <v>19</v>
      </c>
      <c r="E205" s="79">
        <v>14</v>
      </c>
      <c r="F205" s="79">
        <v>10</v>
      </c>
      <c r="G205" s="79">
        <v>12</v>
      </c>
      <c r="H205" s="16">
        <f t="shared" ref="H205:H208" si="3">SUM(C205:G205)</f>
        <v>67</v>
      </c>
    </row>
    <row r="206" spans="2:8" x14ac:dyDescent="0.3">
      <c r="B206" s="77">
        <v>202111503</v>
      </c>
      <c r="C206" s="79">
        <v>5</v>
      </c>
      <c r="D206" s="79">
        <v>16</v>
      </c>
      <c r="E206" s="79">
        <v>18</v>
      </c>
      <c r="F206" s="79">
        <v>10</v>
      </c>
      <c r="G206" s="79">
        <v>20</v>
      </c>
      <c r="H206" s="16">
        <f t="shared" si="3"/>
        <v>69</v>
      </c>
    </row>
    <row r="207" spans="2:8" x14ac:dyDescent="0.3">
      <c r="B207" s="77">
        <v>202111504</v>
      </c>
      <c r="C207" s="79">
        <v>7</v>
      </c>
      <c r="D207" s="79">
        <v>10</v>
      </c>
      <c r="E207" s="79">
        <v>13</v>
      </c>
      <c r="F207" s="79">
        <v>8</v>
      </c>
      <c r="G207" s="79">
        <v>1</v>
      </c>
      <c r="H207" s="16">
        <f t="shared" si="3"/>
        <v>39</v>
      </c>
    </row>
    <row r="208" spans="2:8" x14ac:dyDescent="0.3">
      <c r="B208" s="48">
        <v>202111505</v>
      </c>
      <c r="C208" s="67">
        <v>2</v>
      </c>
      <c r="D208" s="67">
        <v>9</v>
      </c>
      <c r="E208" s="67">
        <v>4</v>
      </c>
      <c r="F208" s="67">
        <v>9</v>
      </c>
      <c r="G208" s="67">
        <v>14</v>
      </c>
      <c r="H208" s="16">
        <f t="shared" si="3"/>
        <v>38</v>
      </c>
    </row>
    <row r="209" spans="2:8" x14ac:dyDescent="0.3">
      <c r="B209" s="88" t="s">
        <v>28</v>
      </c>
      <c r="C209" s="92">
        <v>20</v>
      </c>
      <c r="D209" s="92">
        <v>20</v>
      </c>
      <c r="E209" s="92">
        <v>20</v>
      </c>
      <c r="F209" s="92">
        <v>20</v>
      </c>
      <c r="G209" s="92">
        <v>20</v>
      </c>
      <c r="H209" s="81"/>
    </row>
    <row r="210" spans="2:8" x14ac:dyDescent="0.3">
      <c r="B210" s="88" t="s">
        <v>29</v>
      </c>
      <c r="C210" s="92">
        <v>12</v>
      </c>
      <c r="D210" s="92">
        <v>12</v>
      </c>
      <c r="E210" s="92">
        <v>12</v>
      </c>
      <c r="F210" s="92">
        <v>12</v>
      </c>
      <c r="G210" s="92">
        <v>12</v>
      </c>
      <c r="H210" s="81"/>
    </row>
    <row r="211" spans="2:8" x14ac:dyDescent="0.3">
      <c r="B211" s="88" t="s">
        <v>30</v>
      </c>
      <c r="C211" s="92">
        <f>197-157</f>
        <v>40</v>
      </c>
      <c r="D211" s="92">
        <f>197-56</f>
        <v>141</v>
      </c>
      <c r="E211" s="92">
        <f>197-61</f>
        <v>136</v>
      </c>
      <c r="F211" s="92">
        <f>197-146</f>
        <v>51</v>
      </c>
      <c r="G211" s="92">
        <f>197-104</f>
        <v>93</v>
      </c>
      <c r="H211" s="81"/>
    </row>
    <row r="212" spans="2:8" x14ac:dyDescent="0.3">
      <c r="B212" s="88" t="s">
        <v>31</v>
      </c>
      <c r="C212" s="91">
        <f>C211/197*100</f>
        <v>20.304568527918782</v>
      </c>
      <c r="D212" s="91">
        <f t="shared" ref="D212:G212" si="4">D211/197*100</f>
        <v>71.573604060913709</v>
      </c>
      <c r="E212" s="91">
        <f t="shared" si="4"/>
        <v>69.035532994923855</v>
      </c>
      <c r="F212" s="91">
        <f t="shared" si="4"/>
        <v>25.888324873096447</v>
      </c>
      <c r="G212" s="91">
        <f t="shared" si="4"/>
        <v>47.208121827411169</v>
      </c>
      <c r="H212" s="81"/>
    </row>
    <row r="213" spans="2:8" x14ac:dyDescent="0.3">
      <c r="B213" s="88" t="s">
        <v>32</v>
      </c>
      <c r="C213" s="92">
        <v>0</v>
      </c>
      <c r="D213" s="92">
        <v>2</v>
      </c>
      <c r="E213" s="92">
        <v>2</v>
      </c>
      <c r="F213" s="92">
        <v>0</v>
      </c>
      <c r="G213" s="92">
        <v>1</v>
      </c>
      <c r="H213" s="81"/>
    </row>
  </sheetData>
  <autoFilter ref="C12:G213" xr:uid="{00000000-0009-0000-0000-000006000000}"/>
  <mergeCells count="7">
    <mergeCell ref="H8:H11"/>
    <mergeCell ref="B1:H1"/>
    <mergeCell ref="C2:G2"/>
    <mergeCell ref="C3:G3"/>
    <mergeCell ref="C4:G4"/>
    <mergeCell ref="C5:G5"/>
    <mergeCell ref="C7:H7"/>
  </mergeCells>
  <conditionalFormatting sqref="C12:C75">
    <cfRule type="cellIs" dxfId="5" priority="6" operator="greaterThanOrEqual">
      <formula>$C$77</formula>
    </cfRule>
  </conditionalFormatting>
  <conditionalFormatting sqref="C81:G208">
    <cfRule type="cellIs" dxfId="4" priority="1" operator="greaterThanOrEqual">
      <formula>$C$77</formula>
    </cfRule>
  </conditionalFormatting>
  <conditionalFormatting sqref="D12:D75">
    <cfRule type="cellIs" dxfId="3" priority="5" operator="greaterThanOrEqual">
      <formula>$D$77</formula>
    </cfRule>
  </conditionalFormatting>
  <conditionalFormatting sqref="E12:E75">
    <cfRule type="cellIs" dxfId="2" priority="4" operator="greaterThanOrEqual">
      <formula>$E$77</formula>
    </cfRule>
  </conditionalFormatting>
  <conditionalFormatting sqref="F12:F75">
    <cfRule type="cellIs" dxfId="1" priority="3" operator="greaterThanOrEqual">
      <formula>$F$77</formula>
    </cfRule>
  </conditionalFormatting>
  <conditionalFormatting sqref="G12:G75">
    <cfRule type="cellIs" dxfId="0" priority="2" operator="greaterThanOrEqual">
      <formula>$G$77</formula>
    </cfRule>
  </conditionalFormatting>
  <pageMargins left="0.25" right="0.25" top="0.75" bottom="0.75" header="0.3" footer="0.3"/>
  <pageSetup paperSize="9" orientation="portrait" r:id="rId1"/>
  <ignoredErrors>
    <ignoredError sqref="H12:H75 H76:H208" formulaRange="1"/>
    <ignoredError sqref="D21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0"/>
  <sheetViews>
    <sheetView view="pageBreakPreview" zoomScale="70" zoomScaleNormal="100" zoomScaleSheetLayoutView="70" workbookViewId="0">
      <selection activeCell="K30" sqref="K30"/>
    </sheetView>
  </sheetViews>
  <sheetFormatPr defaultRowHeight="14.4" x14ac:dyDescent="0.3"/>
  <cols>
    <col min="1" max="1" width="7.109375" bestFit="1" customWidth="1"/>
    <col min="2" max="4" width="11.88671875" customWidth="1"/>
    <col min="5" max="6" width="14.77734375" bestFit="1" customWidth="1"/>
    <col min="7" max="7" width="12.109375" bestFit="1" customWidth="1"/>
    <col min="8" max="8" width="18.44140625" customWidth="1"/>
    <col min="9" max="10" width="11.88671875" customWidth="1"/>
    <col min="11" max="11" width="44.21875" bestFit="1" customWidth="1"/>
  </cols>
  <sheetData>
    <row r="1" spans="1:26" ht="18" x14ac:dyDescent="0.3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3" t="s">
        <v>20</v>
      </c>
      <c r="B2" s="4"/>
      <c r="C2" s="94" t="s">
        <v>93</v>
      </c>
      <c r="D2" s="94"/>
      <c r="E2" s="94"/>
      <c r="F2" s="94"/>
      <c r="G2" s="9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3" t="s">
        <v>21</v>
      </c>
      <c r="B3" s="4"/>
      <c r="C3" s="94" t="s">
        <v>94</v>
      </c>
      <c r="D3" s="94"/>
      <c r="E3" s="94"/>
      <c r="F3" s="94"/>
      <c r="G3" s="9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A4" s="3" t="s">
        <v>22</v>
      </c>
      <c r="B4" s="4"/>
      <c r="C4" s="94" t="s">
        <v>53</v>
      </c>
      <c r="D4" s="94"/>
      <c r="E4" s="94"/>
      <c r="F4" s="94"/>
      <c r="G4" s="9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3" t="s">
        <v>23</v>
      </c>
      <c r="B5" s="4"/>
      <c r="C5" s="94" t="s">
        <v>95</v>
      </c>
      <c r="D5" s="94"/>
      <c r="E5" s="94"/>
      <c r="F5" s="94"/>
      <c r="G5" s="9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7" spans="1:26" x14ac:dyDescent="0.3">
      <c r="A7" s="9" t="s">
        <v>38</v>
      </c>
      <c r="B7" s="9" t="s">
        <v>25</v>
      </c>
      <c r="C7" s="9" t="s">
        <v>26</v>
      </c>
      <c r="D7" s="9" t="s">
        <v>33</v>
      </c>
      <c r="E7" s="9" t="s">
        <v>34</v>
      </c>
      <c r="F7" s="9" t="s">
        <v>35</v>
      </c>
      <c r="G7" s="9" t="s">
        <v>166</v>
      </c>
      <c r="H7" s="9" t="s">
        <v>167</v>
      </c>
      <c r="I7" s="9" t="s">
        <v>37</v>
      </c>
      <c r="J7" s="9" t="s">
        <v>168</v>
      </c>
      <c r="K7" s="9" t="s">
        <v>39</v>
      </c>
    </row>
    <row r="8" spans="1:26" x14ac:dyDescent="0.3">
      <c r="A8" s="9" t="s">
        <v>13</v>
      </c>
      <c r="B8" s="16">
        <f>Internal!B76</f>
        <v>3</v>
      </c>
      <c r="C8" s="16">
        <f>Internal!H76</f>
        <v>3</v>
      </c>
      <c r="D8" s="16"/>
      <c r="E8" s="16"/>
      <c r="F8" s="45"/>
      <c r="G8" s="87">
        <f>AVERAGE(B8:F8)</f>
        <v>3</v>
      </c>
      <c r="H8" s="39">
        <f>0.5*G8</f>
        <v>1.5</v>
      </c>
      <c r="I8" s="92">
        <v>0</v>
      </c>
      <c r="J8" s="51">
        <f>0.5*I8</f>
        <v>0</v>
      </c>
      <c r="K8" s="39">
        <f>H8+J8</f>
        <v>1.5</v>
      </c>
    </row>
    <row r="9" spans="1:26" x14ac:dyDescent="0.3">
      <c r="A9" s="9" t="s">
        <v>14</v>
      </c>
      <c r="B9" s="16">
        <f>Internal!C76</f>
        <v>2</v>
      </c>
      <c r="C9" s="16">
        <f>Internal!I76</f>
        <v>3</v>
      </c>
      <c r="D9" s="16"/>
      <c r="E9" s="16"/>
      <c r="F9" s="45"/>
      <c r="G9" s="87">
        <f t="shared" ref="G9:G12" si="0">AVERAGE(B9:F9)</f>
        <v>2.5</v>
      </c>
      <c r="H9" s="39">
        <f t="shared" ref="H9:H12" si="1">0.5*G9</f>
        <v>1.25</v>
      </c>
      <c r="I9" s="92">
        <v>2</v>
      </c>
      <c r="J9" s="51">
        <f t="shared" ref="J9:J12" si="2">0.5*I9</f>
        <v>1</v>
      </c>
      <c r="K9" s="39">
        <f t="shared" ref="K9:K12" si="3">H9+J9</f>
        <v>2.25</v>
      </c>
    </row>
    <row r="10" spans="1:26" x14ac:dyDescent="0.3">
      <c r="A10" s="9" t="s">
        <v>15</v>
      </c>
      <c r="B10" s="16"/>
      <c r="C10" s="16"/>
      <c r="D10" s="16">
        <f>Internal!P76</f>
        <v>3</v>
      </c>
      <c r="E10" s="16"/>
      <c r="F10" s="45"/>
      <c r="G10" s="87">
        <f t="shared" si="0"/>
        <v>3</v>
      </c>
      <c r="H10" s="39">
        <f t="shared" si="1"/>
        <v>1.5</v>
      </c>
      <c r="I10" s="92">
        <v>2</v>
      </c>
      <c r="J10" s="51">
        <f t="shared" si="2"/>
        <v>1</v>
      </c>
      <c r="K10" s="39">
        <f t="shared" si="3"/>
        <v>2.5</v>
      </c>
    </row>
    <row r="11" spans="1:26" x14ac:dyDescent="0.3">
      <c r="A11" s="9" t="s">
        <v>16</v>
      </c>
      <c r="B11" s="16"/>
      <c r="C11" s="16"/>
      <c r="D11" s="16">
        <f>Internal!Q76</f>
        <v>3</v>
      </c>
      <c r="E11" s="16">
        <f>Internal!W76</f>
        <v>3</v>
      </c>
      <c r="F11" s="45"/>
      <c r="G11" s="87">
        <f t="shared" si="0"/>
        <v>3</v>
      </c>
      <c r="H11" s="39">
        <f t="shared" si="1"/>
        <v>1.5</v>
      </c>
      <c r="I11" s="92">
        <v>0</v>
      </c>
      <c r="J11" s="51">
        <f t="shared" si="2"/>
        <v>0</v>
      </c>
      <c r="K11" s="39">
        <f t="shared" si="3"/>
        <v>1.5</v>
      </c>
    </row>
    <row r="12" spans="1:26" x14ac:dyDescent="0.3">
      <c r="A12" s="9" t="s">
        <v>17</v>
      </c>
      <c r="B12" s="16"/>
      <c r="C12" s="16"/>
      <c r="D12" s="16"/>
      <c r="E12" s="16"/>
      <c r="F12" s="45">
        <f>Internal!AD76</f>
        <v>3</v>
      </c>
      <c r="G12" s="87">
        <f t="shared" si="0"/>
        <v>3</v>
      </c>
      <c r="H12" s="39">
        <f t="shared" si="1"/>
        <v>1.5</v>
      </c>
      <c r="I12" s="92">
        <v>1</v>
      </c>
      <c r="J12" s="51">
        <f t="shared" si="2"/>
        <v>0.5</v>
      </c>
      <c r="K12" s="39">
        <f t="shared" si="3"/>
        <v>2</v>
      </c>
    </row>
    <row r="13" spans="1:26" ht="24" customHeight="1" x14ac:dyDescent="0.3">
      <c r="A13" s="16"/>
      <c r="B13" s="111" t="s">
        <v>157</v>
      </c>
      <c r="C13" s="112"/>
      <c r="D13" s="112"/>
      <c r="E13" s="112"/>
      <c r="F13" s="112"/>
      <c r="G13" s="113"/>
      <c r="H13" s="114"/>
      <c r="I13" s="46"/>
      <c r="J13" s="46"/>
      <c r="K13" s="39">
        <f>AVERAGE(K8:K12)</f>
        <v>1.95</v>
      </c>
    </row>
    <row r="15" spans="1:26" x14ac:dyDescent="0.3">
      <c r="K15" t="s">
        <v>55</v>
      </c>
    </row>
    <row r="20" spans="11:11" x14ac:dyDescent="0.3">
      <c r="K20" t="s">
        <v>55</v>
      </c>
    </row>
  </sheetData>
  <mergeCells count="6">
    <mergeCell ref="B13:H13"/>
    <mergeCell ref="A1:N1"/>
    <mergeCell ref="C2:G2"/>
    <mergeCell ref="C3:G3"/>
    <mergeCell ref="C4:G4"/>
    <mergeCell ref="C5:G5"/>
  </mergeCells>
  <pageMargins left="0.25" right="0.25" top="0.75" bottom="0.75" header="0.3" footer="0.3"/>
  <pageSetup paperSize="9" scale="83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X28"/>
  <sheetViews>
    <sheetView view="pageBreakPreview" topLeftCell="A3" zoomScale="60" zoomScaleNormal="100" workbookViewId="0">
      <selection activeCell="Q28" sqref="A2:Q28"/>
    </sheetView>
  </sheetViews>
  <sheetFormatPr defaultColWidth="9.109375" defaultRowHeight="14.4" x14ac:dyDescent="0.3"/>
  <cols>
    <col min="1" max="1" width="4.5546875" customWidth="1"/>
    <col min="2" max="2" width="18.77734375" customWidth="1"/>
    <col min="3" max="5" width="13.21875" bestFit="1" customWidth="1"/>
  </cols>
  <sheetData>
    <row r="4" spans="1:24" x14ac:dyDescent="0.3">
      <c r="A4" s="119" t="s">
        <v>48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">
      <c r="B5" s="3" t="s">
        <v>20</v>
      </c>
      <c r="C5" s="94" t="s">
        <v>93</v>
      </c>
      <c r="D5" s="94"/>
      <c r="E5" s="94"/>
      <c r="F5" s="94"/>
      <c r="G5" s="9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">
      <c r="B6" s="3" t="s">
        <v>21</v>
      </c>
      <c r="C6" s="94" t="s">
        <v>94</v>
      </c>
      <c r="D6" s="94"/>
      <c r="E6" s="94"/>
      <c r="F6" s="94"/>
      <c r="G6" s="9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">
      <c r="B7" s="3" t="s">
        <v>22</v>
      </c>
      <c r="C7" s="94" t="s">
        <v>53</v>
      </c>
      <c r="D7" s="94"/>
      <c r="E7" s="94"/>
      <c r="F7" s="94"/>
      <c r="G7" s="9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">
      <c r="B8" s="3" t="s">
        <v>23</v>
      </c>
      <c r="C8" s="94" t="s">
        <v>95</v>
      </c>
      <c r="D8" s="94"/>
      <c r="E8" s="94"/>
      <c r="F8" s="94"/>
      <c r="G8" s="9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10" spans="1:24" x14ac:dyDescent="0.3">
      <c r="B10" s="41" t="s">
        <v>52</v>
      </c>
      <c r="C10" s="41" t="s">
        <v>0</v>
      </c>
      <c r="D10" s="41" t="s">
        <v>1</v>
      </c>
      <c r="E10" s="41" t="s">
        <v>2</v>
      </c>
      <c r="F10" s="41" t="s">
        <v>3</v>
      </c>
      <c r="G10" s="41" t="s">
        <v>4</v>
      </c>
      <c r="H10" s="41" t="s">
        <v>5</v>
      </c>
      <c r="I10" s="41" t="s">
        <v>6</v>
      </c>
      <c r="J10" s="41" t="s">
        <v>7</v>
      </c>
      <c r="K10" s="41" t="s">
        <v>8</v>
      </c>
      <c r="L10" s="41" t="s">
        <v>9</v>
      </c>
      <c r="M10" s="41" t="s">
        <v>10</v>
      </c>
      <c r="N10" s="41" t="s">
        <v>11</v>
      </c>
      <c r="O10" s="84" t="s">
        <v>162</v>
      </c>
      <c r="P10" s="84" t="s">
        <v>163</v>
      </c>
      <c r="Q10" s="84" t="s">
        <v>164</v>
      </c>
    </row>
    <row r="11" spans="1:24" x14ac:dyDescent="0.3">
      <c r="B11" s="41" t="s">
        <v>13</v>
      </c>
      <c r="C11" s="42">
        <f>CAM_Projection!C9</f>
        <v>2</v>
      </c>
      <c r="D11" s="42"/>
      <c r="E11" s="42">
        <f>CAM_Projection!E9</f>
        <v>3</v>
      </c>
      <c r="F11" s="43"/>
      <c r="G11" s="43"/>
      <c r="H11" s="43"/>
      <c r="I11" s="42"/>
      <c r="J11" s="42"/>
      <c r="K11" s="42"/>
      <c r="L11" s="43"/>
      <c r="M11" s="43"/>
      <c r="N11" s="43"/>
      <c r="O11" s="51">
        <v>2</v>
      </c>
      <c r="P11" s="81"/>
      <c r="Q11" s="81"/>
    </row>
    <row r="12" spans="1:24" x14ac:dyDescent="0.3">
      <c r="B12" s="41" t="s">
        <v>14</v>
      </c>
      <c r="C12" s="42"/>
      <c r="D12" s="42">
        <f>CAM_Projection!D10</f>
        <v>2</v>
      </c>
      <c r="E12" s="42"/>
      <c r="F12" s="43">
        <f>CAM_Projection!F10</f>
        <v>3</v>
      </c>
      <c r="G12" s="43"/>
      <c r="H12" s="43"/>
      <c r="I12" s="42"/>
      <c r="J12" s="42"/>
      <c r="K12" s="42"/>
      <c r="L12" s="43"/>
      <c r="M12" s="43"/>
      <c r="N12" s="43"/>
      <c r="O12" s="51">
        <v>3</v>
      </c>
      <c r="P12" s="81"/>
      <c r="Q12" s="81"/>
    </row>
    <row r="13" spans="1:24" x14ac:dyDescent="0.3">
      <c r="B13" s="41" t="s">
        <v>15</v>
      </c>
      <c r="C13" s="42">
        <f>CAM_Projection!C11</f>
        <v>2</v>
      </c>
      <c r="D13" s="42"/>
      <c r="E13" s="42">
        <f>CAM_Projection!E11</f>
        <v>2</v>
      </c>
      <c r="F13" s="43"/>
      <c r="G13" s="43"/>
      <c r="H13" s="43"/>
      <c r="I13" s="42"/>
      <c r="J13" s="42"/>
      <c r="K13" s="42"/>
      <c r="L13" s="43"/>
      <c r="M13" s="43"/>
      <c r="N13" s="43"/>
      <c r="O13" s="51">
        <v>2</v>
      </c>
      <c r="P13" s="81"/>
      <c r="Q13" s="81"/>
    </row>
    <row r="14" spans="1:24" x14ac:dyDescent="0.3">
      <c r="B14" s="41" t="s">
        <v>16</v>
      </c>
      <c r="C14" s="42">
        <f>CAM_Projection!C12</f>
        <v>3</v>
      </c>
      <c r="D14" s="42">
        <f>CAM_Projection!D12</f>
        <v>2</v>
      </c>
      <c r="E14" s="42"/>
      <c r="F14" s="43"/>
      <c r="G14" s="43"/>
      <c r="H14" s="43"/>
      <c r="I14" s="42"/>
      <c r="J14" s="42"/>
      <c r="K14" s="42"/>
      <c r="L14" s="43"/>
      <c r="M14" s="43"/>
      <c r="N14" s="43"/>
      <c r="O14" s="51">
        <v>3</v>
      </c>
      <c r="P14" s="81"/>
      <c r="Q14" s="81"/>
    </row>
    <row r="15" spans="1:24" x14ac:dyDescent="0.3">
      <c r="B15" s="41" t="s">
        <v>17</v>
      </c>
      <c r="C15" s="42"/>
      <c r="D15" s="42">
        <f>CAM_Projection!D13</f>
        <v>2</v>
      </c>
      <c r="E15" s="42">
        <f>CAM_Projection!E13</f>
        <v>2</v>
      </c>
      <c r="F15" s="43"/>
      <c r="G15" s="43"/>
      <c r="H15" s="43"/>
      <c r="I15" s="42"/>
      <c r="J15" s="42"/>
      <c r="K15" s="42"/>
      <c r="L15" s="43"/>
      <c r="M15" s="43"/>
      <c r="N15" s="43"/>
      <c r="O15" s="51">
        <v>2</v>
      </c>
      <c r="P15" s="81"/>
      <c r="Q15" s="81"/>
    </row>
    <row r="16" spans="1:24" x14ac:dyDescent="0.3">
      <c r="B16" s="41" t="s">
        <v>92</v>
      </c>
      <c r="C16" s="42">
        <f>AVERAGE(C11:C15)</f>
        <v>2.3333333333333335</v>
      </c>
      <c r="D16" s="42">
        <f t="shared" ref="D16:F16" si="0">AVERAGE(D11:D15)</f>
        <v>2</v>
      </c>
      <c r="E16" s="42">
        <f t="shared" si="0"/>
        <v>2.3333333333333335</v>
      </c>
      <c r="F16" s="42">
        <f t="shared" si="0"/>
        <v>3</v>
      </c>
      <c r="G16" s="42"/>
      <c r="H16" s="42"/>
      <c r="I16" s="42"/>
      <c r="J16" s="42"/>
      <c r="K16" s="42"/>
      <c r="L16" s="42"/>
      <c r="M16" s="42"/>
      <c r="N16" s="42"/>
      <c r="O16" s="51">
        <f>CAM_Projection!P14</f>
        <v>2.4</v>
      </c>
      <c r="P16" s="81"/>
      <c r="Q16" s="81"/>
    </row>
    <row r="17" spans="2:17" x14ac:dyDescent="0.3">
      <c r="B17" s="41" t="s">
        <v>50</v>
      </c>
      <c r="C17" s="118">
        <f>Final_CO_Attainment!K13</f>
        <v>1.95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5">
        <f>C17</f>
        <v>1.95</v>
      </c>
      <c r="P17" s="116"/>
      <c r="Q17" s="117"/>
    </row>
    <row r="18" spans="2:17" x14ac:dyDescent="0.3">
      <c r="B18" s="41" t="s">
        <v>51</v>
      </c>
      <c r="C18" s="40">
        <f>C16/3*C17</f>
        <v>1.5166666666666666</v>
      </c>
      <c r="D18" s="40">
        <f>D16/3*C17</f>
        <v>1.2999999999999998</v>
      </c>
      <c r="E18" s="40">
        <f>E16/3*C17</f>
        <v>1.5166666666666666</v>
      </c>
      <c r="F18" s="40">
        <f>F16/3*C17</f>
        <v>1.95</v>
      </c>
      <c r="G18" s="40"/>
      <c r="H18" s="40"/>
      <c r="I18" s="40"/>
      <c r="J18" s="40"/>
      <c r="K18" s="40"/>
      <c r="L18" s="40"/>
      <c r="M18" s="40"/>
      <c r="N18" s="40"/>
      <c r="O18" s="85">
        <f>O16/3*O17</f>
        <v>1.5599999999999998</v>
      </c>
      <c r="P18" s="85"/>
      <c r="Q18" s="85"/>
    </row>
    <row r="25" spans="2:17" x14ac:dyDescent="0.3">
      <c r="H25" t="s">
        <v>55</v>
      </c>
    </row>
    <row r="28" spans="2:17" x14ac:dyDescent="0.3">
      <c r="K28" t="s">
        <v>55</v>
      </c>
    </row>
  </sheetData>
  <mergeCells count="7">
    <mergeCell ref="O17:Q17"/>
    <mergeCell ref="C17:N17"/>
    <mergeCell ref="A4:M4"/>
    <mergeCell ref="C5:G5"/>
    <mergeCell ref="C6:G6"/>
    <mergeCell ref="C7:G7"/>
    <mergeCell ref="C8:G8"/>
  </mergeCells>
  <pageMargins left="0.25" right="0.25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CAM_Projection</vt:lpstr>
      <vt:lpstr>Quiz 1</vt:lpstr>
      <vt:lpstr>Sess 1</vt:lpstr>
      <vt:lpstr>Quiz 2</vt:lpstr>
      <vt:lpstr>Sess 2</vt:lpstr>
      <vt:lpstr>Internal</vt:lpstr>
      <vt:lpstr>External_new</vt:lpstr>
      <vt:lpstr>Final_CO_Attainment</vt:lpstr>
      <vt:lpstr>PO_Attainment</vt:lpstr>
      <vt:lpstr>Rubrics_CO_Attainment</vt:lpstr>
      <vt:lpstr>External_new!Print_Area</vt:lpstr>
      <vt:lpstr>Final_CO_Attainment!Print_Area</vt:lpstr>
      <vt:lpstr>Internal!Print_Area</vt:lpstr>
      <vt:lpstr>'Quiz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2023-07-10T06:50:06Z</dcterms:modified>
</cp:coreProperties>
</file>