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Altium\Полётный контроллер\Верхняя плата 2.0\"/>
    </mc:Choice>
  </mc:AlternateContent>
  <xr:revisionPtr revIDLastSave="0" documentId="13_ncr:1_{9A5679A8-DA4F-4603-A9B3-8063B2C0D7F3}" xr6:coauthVersionLast="47" xr6:coauthVersionMax="47" xr10:uidLastSave="{00000000-0000-0000-0000-000000000000}"/>
  <bookViews>
    <workbookView xWindow="-110" yWindow="-110" windowWidth="19420" windowHeight="11500" xr2:uid="{663F7C3D-BBD1-436F-808C-7BE4B1D91C7A}"/>
  </bookViews>
  <sheets>
    <sheet name="верхняя плата 2.0" sheetId="1" r:id="rId1"/>
  </sheets>
  <definedNames>
    <definedName name="_xlnm.Print_Titles" localSheetId="0">'верхняя плата 2.0'!$1:$1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32" i="1"/>
  <c r="L33" i="1"/>
  <c r="L34" i="1"/>
  <c r="L35" i="1"/>
  <c r="L36" i="1"/>
  <c r="L37" i="1"/>
  <c r="L39" i="1"/>
  <c r="L41" i="1"/>
  <c r="L40" i="1"/>
  <c r="L42" i="1" l="1"/>
</calcChain>
</file>

<file path=xl/sharedStrings.xml><?xml version="1.0" encoding="utf-8"?>
<sst xmlns="http://schemas.openxmlformats.org/spreadsheetml/2006/main" count="282" uniqueCount="148">
  <si>
    <t>Comment</t>
  </si>
  <si>
    <t>Description</t>
  </si>
  <si>
    <t>Designator</t>
  </si>
  <si>
    <t>Footprint</t>
  </si>
  <si>
    <t>LibRef</t>
  </si>
  <si>
    <t>Quantity</t>
  </si>
  <si>
    <t>Value</t>
  </si>
  <si>
    <t>47 nF</t>
  </si>
  <si>
    <t/>
  </si>
  <si>
    <t>C1</t>
  </si>
  <si>
    <t>C0603</t>
  </si>
  <si>
    <t>Capacitor</t>
  </si>
  <si>
    <t>100 nF</t>
  </si>
  <si>
    <t>4.7 uF</t>
  </si>
  <si>
    <t>C5</t>
  </si>
  <si>
    <t>0.22 uF</t>
  </si>
  <si>
    <t>C6</t>
  </si>
  <si>
    <t>22 pF</t>
  </si>
  <si>
    <t>C7, C8</t>
  </si>
  <si>
    <t>0.1 uF</t>
  </si>
  <si>
    <t>C27, C30, C33</t>
  </si>
  <si>
    <t>10 uF</t>
  </si>
  <si>
    <t>C28, C31</t>
  </si>
  <si>
    <t>TJA1040T</t>
  </si>
  <si>
    <t>CAN1</t>
  </si>
  <si>
    <t>SO-8_S</t>
  </si>
  <si>
    <t>D</t>
  </si>
  <si>
    <t>GTFP08131Y2HR</t>
  </si>
  <si>
    <t>BMP388</t>
  </si>
  <si>
    <t>D1</t>
  </si>
  <si>
    <t>PQFN50P200X200X80-10N</t>
  </si>
  <si>
    <t>BMI088</t>
  </si>
  <si>
    <t>D2</t>
  </si>
  <si>
    <t>PQFN50P450X300X100-16N</t>
  </si>
  <si>
    <t>BMM150</t>
  </si>
  <si>
    <t>D3</t>
  </si>
  <si>
    <t>XDCR_BMM150</t>
  </si>
  <si>
    <t>BMI270</t>
  </si>
  <si>
    <t>D4</t>
  </si>
  <si>
    <t>XDCR_BMI270</t>
  </si>
  <si>
    <t>LD0805</t>
  </si>
  <si>
    <t>Led-1</t>
  </si>
  <si>
    <t>КФ1158Н</t>
  </si>
  <si>
    <t>LDO1, LDO2</t>
  </si>
  <si>
    <t>ТО-263</t>
  </si>
  <si>
    <t>Header 1x8</t>
  </si>
  <si>
    <t>P</t>
  </si>
  <si>
    <t>PicoBlade 8pin</t>
  </si>
  <si>
    <t>60Om</t>
  </si>
  <si>
    <t>R1</t>
  </si>
  <si>
    <t>R0603</t>
  </si>
  <si>
    <t>Resistor</t>
  </si>
  <si>
    <t>60 Om</t>
  </si>
  <si>
    <t>R2</t>
  </si>
  <si>
    <t>0</t>
  </si>
  <si>
    <t>R3, R4, R5, R8, R9, R10, R11, R12, R13, R22, R23, R24, R28, R34, R37, R39, R40, R41, R42</t>
  </si>
  <si>
    <t>2.2k</t>
  </si>
  <si>
    <t>R6, R7</t>
  </si>
  <si>
    <t>5,1 кОм</t>
  </si>
  <si>
    <t>R14, R17</t>
  </si>
  <si>
    <t>68</t>
  </si>
  <si>
    <t>R15, R16</t>
  </si>
  <si>
    <t>47 Ом</t>
  </si>
  <si>
    <t>R18</t>
  </si>
  <si>
    <t>47 кОм</t>
  </si>
  <si>
    <t>R19, R20, R21, R25, R29, R30, R31, R32</t>
  </si>
  <si>
    <t>220</t>
  </si>
  <si>
    <t>10 kOm</t>
  </si>
  <si>
    <t>R36</t>
  </si>
  <si>
    <t>10 кОм</t>
  </si>
  <si>
    <t>R38</t>
  </si>
  <si>
    <t>TYPE-C-31-M-12</t>
  </si>
  <si>
    <t>TYPE-C1</t>
  </si>
  <si>
    <t>HRO_TYPE-C-31-M-12</t>
  </si>
  <si>
    <t>W25Q128FVSIG</t>
  </si>
  <si>
    <t>U1</t>
  </si>
  <si>
    <t>SOIC127P790X216-8N</t>
  </si>
  <si>
    <t>QMI8658</t>
  </si>
  <si>
    <t>U2</t>
  </si>
  <si>
    <t>QMC5883L</t>
  </si>
  <si>
    <t>U3</t>
  </si>
  <si>
    <t>K1921BK01T2</t>
  </si>
  <si>
    <t>U4</t>
  </si>
  <si>
    <t>QFP50P2200X2200X160-144N</t>
  </si>
  <si>
    <t>VD1</t>
  </si>
  <si>
    <t>DO-214AA</t>
  </si>
  <si>
    <t>Schottky</t>
  </si>
  <si>
    <t>PLLD-1.27-40S</t>
  </si>
  <si>
    <t>XP1_1, XP2_1, XP3_1, XP4_1</t>
  </si>
  <si>
    <t>Headr 2x20 male</t>
  </si>
  <si>
    <t>XP1_2, XP2_2, XP3_2, XP4_2</t>
  </si>
  <si>
    <t>Headr 2x20 Female</t>
  </si>
  <si>
    <t>8 мгц</t>
  </si>
  <si>
    <t>Crystal 22.1184MHz Ã‚Â±20ppm (Tol) Ã‚Â±30ppm (Stability) 18pF FUND 50Ohm 2-Pin Mini-CSMD T/R</t>
  </si>
  <si>
    <t>Y1</t>
  </si>
  <si>
    <t>XTAL_ABM7-8.000MHZ-8-R80-D2Y-T</t>
  </si>
  <si>
    <t>ABM7-8.000MHZ-8-R80-D2Y-T</t>
  </si>
  <si>
    <t>link chipdip</t>
  </si>
  <si>
    <t>link datasheet</t>
  </si>
  <si>
    <t>cost</t>
  </si>
  <si>
    <t>shipping time</t>
  </si>
  <si>
    <t>SUMM</t>
  </si>
  <si>
    <t>https://www.smd.ru/katalog/kondensatory/keramicheskie/0603/</t>
  </si>
  <si>
    <t>https://www.smd.ru/katalog/rezistory_i_potenciometry/postoyannye/1/</t>
  </si>
  <si>
    <t>https://www.chipdip.ru/product0/8008927423</t>
  </si>
  <si>
    <t>https://static.chipdip.ru/lib/840/DOC012840677.pdf</t>
  </si>
  <si>
    <t>https://www.chipdip.ru/product0/8007167888</t>
  </si>
  <si>
    <t>https://www.promelec.ru/fs/sources/c3/59/35/9a/13f32a60dae550ad497b5d16.pdf</t>
  </si>
  <si>
    <t>https://www.smd.ru/katalog/poluprovodnikovye_diody_SMD/smd_LED_svetodiody/LED_0603_1204_1206/</t>
  </si>
  <si>
    <t>https://www.smd.ru/upload/medialibrary/419/chip-svetodiody-smd-0603-bl_hz436d_trb.pdf</t>
  </si>
  <si>
    <t>https://www.chipdip.ru/product/w25q128fvsig</t>
  </si>
  <si>
    <t>https://static.chipdip.ru/lib/807/DOC005807082.pdf</t>
  </si>
  <si>
    <t>https://www.chipdip.ru/product0/9000523954</t>
  </si>
  <si>
    <t>https://static.chipdip.ru/lib/014/DOC004014872.pdf</t>
  </si>
  <si>
    <t>https://www.chipdip.ru/product0/8027796469?from=suggest_product</t>
  </si>
  <si>
    <t>https://www.kontest.ru/datasheet/unkn0wn/plld12740s.pdf</t>
  </si>
  <si>
    <t>https://www.chipdip.ru/product/ss14-umw</t>
  </si>
  <si>
    <t>https://static.chipdip.ru/lib/293/DOC021293424.pdf</t>
  </si>
  <si>
    <t>https://www.chipdip.ru/product0/8023349119</t>
  </si>
  <si>
    <t>https://datasheet.lcsc.com/lcsc/QST-QMC5883L-TR_C192585.pdf</t>
  </si>
  <si>
    <t>https://www.chipdip.ru/product0/8013766714</t>
  </si>
  <si>
    <t>https://www.compel.ru/item-pdf/a0501c3b3bc8bbc7a5218334f48aab2d/pn/qst~qmi8658a.pdf</t>
  </si>
  <si>
    <t>https://static.chipdip.ru/lib/299/DOC000299103.pdf</t>
  </si>
  <si>
    <t>https://www.chipdip.ru/product/tja1040t-n1</t>
  </si>
  <si>
    <t>https://ruichi.ru/files/micro-SD%20SMD%2010pin%20switch%20M-a6faf67315ace47bbb89fe94933149f1.pdf</t>
  </si>
  <si>
    <t>https://ruichi.ru/razaemy/dergateli-sim-i-kart-pamyati/derzhatel-karty-pamiati-ruichi-micro-sd-smd-10pin-switch-m-10-kontaktov/</t>
  </si>
  <si>
    <t>https://www.chipdip.ru/product0/8015579670</t>
  </si>
  <si>
    <t>https://www.bosch-sensortec.com/products/environmental-sensors/pressure-sensors/bmp388/</t>
  </si>
  <si>
    <t>https://www.rlocman.ru/rs.php?u=https%3A%2F%2Fwww.rlocman.ru%2Fi%2FFile%2F2018%2F04%2F13%2FBosch_Sensortec_Product_flyer_BMI088.pdf</t>
  </si>
  <si>
    <t>https://www.chipworker.ru/product/bmi088-2946850.html</t>
  </si>
  <si>
    <t>https://www.chipdip.ru/product0/8003578778</t>
  </si>
  <si>
    <t>https://static.chipdip.ru/lib/753/DOC016753661.pdf</t>
  </si>
  <si>
    <t>https://www.chipdip.ru/product1/8022640385</t>
  </si>
  <si>
    <t>https://www.bosch-sensortec.com/products/motion-sensors/imus/bmi270/</t>
  </si>
  <si>
    <t>https://www.chipdip.ru/product/kf1158en3.3v-2021g</t>
  </si>
  <si>
    <t>https://static.chipdip.ru/lib/152/DOC004152155.pdf</t>
  </si>
  <si>
    <t>https://www.chipdip.ru/product0/8000694928</t>
  </si>
  <si>
    <t>C2, C3, C4, C9, C10, C11, C12, C13, C14, C15, C16, C17, C18, C19, C20, C21, C22, C23, C24, C25, C26, C29, C32, C34, C35, C36, C37, C38</t>
  </si>
  <si>
    <t>HL1, HL2, HL3</t>
  </si>
  <si>
    <t>R26, R27, R33</t>
  </si>
  <si>
    <t>R43, R44, R45, R46</t>
  </si>
  <si>
    <t>Resistor_0,25W</t>
  </si>
  <si>
    <t>R47, R48, R49, R50</t>
  </si>
  <si>
    <t>R51, R52, R53, R54</t>
  </si>
  <si>
    <t>R2512</t>
  </si>
  <si>
    <t>MOSFET-N</t>
  </si>
  <si>
    <t>VT1, VT2, VT3, VT4</t>
  </si>
  <si>
    <t>SOT95P240X112-3N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</si>
</sst>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applyFill="1" applyBorder="1"/>
    <xf numFmtId="0" fontId="0" fillId="0" borderId="0" xfId="0" applyFill="1"/>
    <xf numFmtId="0" fontId="0" fillId="0" borderId="1" xfId="0" quotePrefix="1" applyFill="1" applyBorder="1"/>
    <xf numFmtId="0" fontId="0" fillId="0" borderId="0" xfId="0" applyFill="1" applyBorder="1"/>
    <xf numFmtId="0" fontId="0" fillId="0" borderId="0" xfId="0" quotePrefix="1" applyFill="1" applyBorder="1"/>
    <xf numFmtId="0" fontId="0" fillId="2" borderId="1" xfId="0" applyFill="1" applyBorder="1"/>
    <xf numFmtId="0" fontId="0" fillId="2" borderId="0" xfId="0" applyFill="1"/>
    <xf numFmtId="0" fontId="0" fillId="2" borderId="0" xfId="0" applyFill="1" applyBorder="1"/>
    <xf numFmtId="0" fontId="0" fillId="3" borderId="1" xfId="0" quotePrefix="1" applyFill="1" applyBorder="1"/>
    <xf numFmtId="0" fontId="0" fillId="3" borderId="1" xfId="0" applyFill="1" applyBorder="1"/>
    <xf numFmtId="0" fontId="0" fillId="3" borderId="0" xfId="0" applyFill="1"/>
    <xf numFmtId="0" fontId="0" fillId="3" borderId="0" xfId="0" quotePrefix="1" applyFill="1" applyBorder="1"/>
    <xf numFmtId="0" fontId="0" fillId="3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93AF9-93F3-4942-ADA2-6608D0F9BCAD}">
  <dimension ref="A1:T45"/>
  <sheetViews>
    <sheetView tabSelected="1" topLeftCell="A7" zoomScale="55" zoomScaleNormal="55" workbookViewId="0">
      <selection activeCell="M43" sqref="M43"/>
    </sheetView>
  </sheetViews>
  <sheetFormatPr defaultRowHeight="14.5" x14ac:dyDescent="0.35"/>
  <cols>
    <col min="1" max="2" width="18.81640625" customWidth="1"/>
    <col min="3" max="6" width="18.81640625" style="4" customWidth="1"/>
    <col min="7" max="19" width="18.81640625" customWidth="1"/>
  </cols>
  <sheetData>
    <row r="1" spans="1:20" s="9" customFormat="1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97</v>
      </c>
      <c r="I1" s="8" t="s">
        <v>98</v>
      </c>
      <c r="J1" s="8" t="s">
        <v>99</v>
      </c>
      <c r="K1" s="8" t="s">
        <v>100</v>
      </c>
      <c r="L1" s="8" t="s">
        <v>101</v>
      </c>
      <c r="N1" s="10"/>
      <c r="O1" s="10"/>
      <c r="P1" s="10"/>
      <c r="Q1" s="10"/>
      <c r="R1" s="10"/>
      <c r="S1" s="10"/>
      <c r="T1" s="10"/>
    </row>
    <row r="2" spans="1:20" x14ac:dyDescent="0.35">
      <c r="A2" s="2" t="s">
        <v>7</v>
      </c>
      <c r="B2" s="2" t="s">
        <v>8</v>
      </c>
      <c r="C2" s="5" t="s">
        <v>9</v>
      </c>
      <c r="D2" s="5" t="s">
        <v>10</v>
      </c>
      <c r="E2" s="5" t="s">
        <v>11</v>
      </c>
      <c r="F2" s="3">
        <v>1</v>
      </c>
      <c r="G2" s="1"/>
      <c r="H2" s="1" t="s">
        <v>102</v>
      </c>
      <c r="I2" s="1" t="s">
        <v>102</v>
      </c>
      <c r="J2" s="1">
        <v>0.54</v>
      </c>
      <c r="K2" s="1">
        <v>7</v>
      </c>
      <c r="L2" s="1">
        <f t="shared" ref="L2:L28" si="0">F2*J2</f>
        <v>0.54</v>
      </c>
      <c r="N2" s="7"/>
      <c r="O2" s="7"/>
      <c r="P2" s="7"/>
      <c r="Q2" s="7"/>
      <c r="R2" s="7"/>
      <c r="S2" s="6"/>
      <c r="T2" s="6"/>
    </row>
    <row r="3" spans="1:20" x14ac:dyDescent="0.35">
      <c r="A3" s="2" t="s">
        <v>12</v>
      </c>
      <c r="B3" s="2" t="s">
        <v>8</v>
      </c>
      <c r="C3" s="5" t="s">
        <v>137</v>
      </c>
      <c r="D3" s="5" t="s">
        <v>10</v>
      </c>
      <c r="E3" s="5" t="s">
        <v>11</v>
      </c>
      <c r="F3" s="3">
        <v>28</v>
      </c>
      <c r="G3" s="1"/>
      <c r="H3" s="1" t="s">
        <v>102</v>
      </c>
      <c r="I3" s="1" t="s">
        <v>102</v>
      </c>
      <c r="J3" s="1">
        <v>0.54</v>
      </c>
      <c r="K3" s="1">
        <v>7</v>
      </c>
      <c r="L3" s="1">
        <f t="shared" si="0"/>
        <v>15.120000000000001</v>
      </c>
      <c r="N3" s="7"/>
      <c r="O3" s="7"/>
      <c r="P3" s="7"/>
      <c r="Q3" s="7"/>
      <c r="R3" s="7"/>
      <c r="S3" s="6"/>
      <c r="T3" s="6"/>
    </row>
    <row r="4" spans="1:20" x14ac:dyDescent="0.35">
      <c r="A4" s="2" t="s">
        <v>13</v>
      </c>
      <c r="B4" s="2" t="s">
        <v>8</v>
      </c>
      <c r="C4" s="5" t="s">
        <v>14</v>
      </c>
      <c r="D4" s="5" t="s">
        <v>10</v>
      </c>
      <c r="E4" s="5" t="s">
        <v>11</v>
      </c>
      <c r="F4" s="3">
        <v>1</v>
      </c>
      <c r="G4" s="1"/>
      <c r="H4" s="1" t="s">
        <v>102</v>
      </c>
      <c r="I4" s="1" t="s">
        <v>102</v>
      </c>
      <c r="J4" s="1">
        <v>0.54</v>
      </c>
      <c r="K4" s="1">
        <v>7</v>
      </c>
      <c r="L4" s="1">
        <f t="shared" si="0"/>
        <v>0.54</v>
      </c>
      <c r="N4" s="7"/>
      <c r="O4" s="7"/>
      <c r="P4" s="7"/>
      <c r="Q4" s="7"/>
      <c r="R4" s="7"/>
      <c r="S4" s="6"/>
      <c r="T4" s="6"/>
    </row>
    <row r="5" spans="1:20" x14ac:dyDescent="0.35">
      <c r="A5" s="2" t="s">
        <v>15</v>
      </c>
      <c r="B5" s="2" t="s">
        <v>8</v>
      </c>
      <c r="C5" s="5" t="s">
        <v>16</v>
      </c>
      <c r="D5" s="5" t="s">
        <v>10</v>
      </c>
      <c r="E5" s="5" t="s">
        <v>11</v>
      </c>
      <c r="F5" s="3">
        <v>1</v>
      </c>
      <c r="G5" s="1"/>
      <c r="H5" s="1" t="s">
        <v>102</v>
      </c>
      <c r="I5" s="1" t="s">
        <v>102</v>
      </c>
      <c r="J5" s="1">
        <v>0.54</v>
      </c>
      <c r="K5" s="1">
        <v>7</v>
      </c>
      <c r="L5" s="1">
        <f t="shared" si="0"/>
        <v>0.54</v>
      </c>
      <c r="N5" s="7"/>
      <c r="O5" s="7"/>
      <c r="P5" s="7"/>
      <c r="Q5" s="7"/>
      <c r="R5" s="7"/>
      <c r="S5" s="6"/>
      <c r="T5" s="6"/>
    </row>
    <row r="6" spans="1:20" x14ac:dyDescent="0.35">
      <c r="A6" s="2" t="s">
        <v>17</v>
      </c>
      <c r="B6" s="2" t="s">
        <v>8</v>
      </c>
      <c r="C6" s="5" t="s">
        <v>18</v>
      </c>
      <c r="D6" s="5" t="s">
        <v>10</v>
      </c>
      <c r="E6" s="5" t="s">
        <v>11</v>
      </c>
      <c r="F6" s="3">
        <v>2</v>
      </c>
      <c r="G6" s="1"/>
      <c r="H6" s="1" t="s">
        <v>102</v>
      </c>
      <c r="I6" s="1" t="s">
        <v>102</v>
      </c>
      <c r="J6" s="1">
        <v>0.54</v>
      </c>
      <c r="K6" s="1">
        <v>7</v>
      </c>
      <c r="L6" s="1">
        <f t="shared" si="0"/>
        <v>1.08</v>
      </c>
      <c r="N6" s="7"/>
      <c r="O6" s="7"/>
      <c r="P6" s="7"/>
      <c r="Q6" s="7"/>
      <c r="R6" s="7"/>
      <c r="S6" s="6"/>
      <c r="T6" s="6"/>
    </row>
    <row r="7" spans="1:20" x14ac:dyDescent="0.35">
      <c r="A7" s="2" t="s">
        <v>19</v>
      </c>
      <c r="B7" s="2" t="s">
        <v>8</v>
      </c>
      <c r="C7" s="5" t="s">
        <v>20</v>
      </c>
      <c r="D7" s="5" t="s">
        <v>10</v>
      </c>
      <c r="E7" s="5" t="s">
        <v>11</v>
      </c>
      <c r="F7" s="3">
        <v>3</v>
      </c>
      <c r="G7" s="1"/>
      <c r="H7" s="1" t="s">
        <v>102</v>
      </c>
      <c r="I7" s="1" t="s">
        <v>102</v>
      </c>
      <c r="J7" s="1">
        <v>0.54</v>
      </c>
      <c r="K7" s="1">
        <v>7</v>
      </c>
      <c r="L7" s="1">
        <f t="shared" si="0"/>
        <v>1.62</v>
      </c>
      <c r="N7" s="7"/>
      <c r="O7" s="7"/>
      <c r="P7" s="7"/>
      <c r="Q7" s="7"/>
      <c r="R7" s="7"/>
      <c r="S7" s="6"/>
      <c r="T7" s="6"/>
    </row>
    <row r="8" spans="1:20" x14ac:dyDescent="0.35">
      <c r="A8" s="2" t="s">
        <v>21</v>
      </c>
      <c r="B8" s="2" t="s">
        <v>8</v>
      </c>
      <c r="C8" s="5" t="s">
        <v>22</v>
      </c>
      <c r="D8" s="5" t="s">
        <v>10</v>
      </c>
      <c r="E8" s="5" t="s">
        <v>11</v>
      </c>
      <c r="F8" s="3">
        <v>2</v>
      </c>
      <c r="G8" s="1"/>
      <c r="H8" s="1" t="s">
        <v>102</v>
      </c>
      <c r="I8" s="1" t="s">
        <v>102</v>
      </c>
      <c r="J8" s="1">
        <v>0.54</v>
      </c>
      <c r="K8" s="1">
        <v>7</v>
      </c>
      <c r="L8" s="1">
        <f t="shared" si="0"/>
        <v>1.08</v>
      </c>
      <c r="N8" s="7"/>
      <c r="O8" s="7"/>
      <c r="P8" s="7"/>
      <c r="Q8" s="7"/>
      <c r="R8" s="7"/>
      <c r="S8" s="6"/>
      <c r="T8" s="6"/>
    </row>
    <row r="9" spans="1:20" x14ac:dyDescent="0.35">
      <c r="A9" s="2" t="s">
        <v>23</v>
      </c>
      <c r="B9" s="2" t="s">
        <v>8</v>
      </c>
      <c r="C9" s="5" t="s">
        <v>24</v>
      </c>
      <c r="D9" s="5" t="s">
        <v>25</v>
      </c>
      <c r="E9" s="5" t="s">
        <v>23</v>
      </c>
      <c r="F9" s="3">
        <v>1</v>
      </c>
      <c r="G9" s="1"/>
      <c r="H9" s="1" t="s">
        <v>123</v>
      </c>
      <c r="I9" s="1" t="s">
        <v>122</v>
      </c>
      <c r="J9" s="1">
        <v>130</v>
      </c>
      <c r="K9" s="1">
        <v>7</v>
      </c>
      <c r="L9" s="1">
        <f t="shared" si="0"/>
        <v>130</v>
      </c>
      <c r="N9" s="7"/>
      <c r="O9" s="7"/>
      <c r="P9" s="7"/>
      <c r="Q9" s="7"/>
      <c r="R9" s="7"/>
      <c r="S9" s="6"/>
      <c r="T9" s="6"/>
    </row>
    <row r="10" spans="1:20" x14ac:dyDescent="0.35">
      <c r="A10" s="2" t="s">
        <v>26</v>
      </c>
      <c r="B10" s="2" t="s">
        <v>8</v>
      </c>
      <c r="C10" s="5" t="s">
        <v>26</v>
      </c>
      <c r="D10" s="5" t="s">
        <v>27</v>
      </c>
      <c r="E10" s="5" t="s">
        <v>27</v>
      </c>
      <c r="F10" s="3">
        <v>1</v>
      </c>
      <c r="G10" s="1"/>
      <c r="H10" s="1" t="s">
        <v>125</v>
      </c>
      <c r="I10" s="1" t="s">
        <v>124</v>
      </c>
      <c r="J10" s="1">
        <v>13</v>
      </c>
      <c r="K10" s="1">
        <v>7</v>
      </c>
      <c r="L10" s="1">
        <f t="shared" si="0"/>
        <v>13</v>
      </c>
      <c r="N10" s="7"/>
      <c r="O10" s="7"/>
      <c r="P10" s="7"/>
      <c r="Q10" s="7"/>
      <c r="R10" s="7"/>
      <c r="S10" s="6"/>
      <c r="T10" s="6"/>
    </row>
    <row r="11" spans="1:20" x14ac:dyDescent="0.35">
      <c r="A11" s="2" t="s">
        <v>28</v>
      </c>
      <c r="B11" s="2" t="s">
        <v>8</v>
      </c>
      <c r="C11" s="5" t="s">
        <v>29</v>
      </c>
      <c r="D11" s="5" t="s">
        <v>30</v>
      </c>
      <c r="E11" s="5" t="s">
        <v>28</v>
      </c>
      <c r="F11" s="3">
        <v>1</v>
      </c>
      <c r="G11" s="1"/>
      <c r="H11" s="1" t="s">
        <v>126</v>
      </c>
      <c r="I11" s="1" t="s">
        <v>127</v>
      </c>
      <c r="J11" s="1">
        <v>220</v>
      </c>
      <c r="K11" s="1">
        <v>12</v>
      </c>
      <c r="L11" s="1">
        <f t="shared" si="0"/>
        <v>220</v>
      </c>
      <c r="N11" s="7"/>
      <c r="O11" s="7"/>
      <c r="P11" s="7"/>
      <c r="Q11" s="7"/>
      <c r="R11" s="7"/>
      <c r="S11" s="6"/>
      <c r="T11" s="6"/>
    </row>
    <row r="12" spans="1:20" x14ac:dyDescent="0.35">
      <c r="A12" s="2" t="s">
        <v>31</v>
      </c>
      <c r="B12" s="2" t="s">
        <v>8</v>
      </c>
      <c r="C12" s="5" t="s">
        <v>32</v>
      </c>
      <c r="D12" s="5" t="s">
        <v>33</v>
      </c>
      <c r="E12" s="5" t="s">
        <v>31</v>
      </c>
      <c r="F12" s="3">
        <v>1</v>
      </c>
      <c r="G12" s="1"/>
      <c r="H12" s="1" t="s">
        <v>129</v>
      </c>
      <c r="I12" s="1" t="s">
        <v>128</v>
      </c>
      <c r="J12" s="1">
        <v>300</v>
      </c>
      <c r="K12" s="1">
        <v>50</v>
      </c>
      <c r="L12" s="1">
        <f t="shared" si="0"/>
        <v>300</v>
      </c>
      <c r="N12" s="7"/>
      <c r="O12" s="7"/>
      <c r="P12" s="7"/>
      <c r="Q12" s="7"/>
      <c r="R12" s="7"/>
      <c r="S12" s="6"/>
      <c r="T12" s="6"/>
    </row>
    <row r="13" spans="1:20" x14ac:dyDescent="0.35">
      <c r="A13" s="2" t="s">
        <v>34</v>
      </c>
      <c r="B13" s="2" t="s">
        <v>8</v>
      </c>
      <c r="C13" s="5" t="s">
        <v>35</v>
      </c>
      <c r="D13" s="5" t="s">
        <v>36</v>
      </c>
      <c r="E13" s="5" t="s">
        <v>34</v>
      </c>
      <c r="F13" s="3">
        <v>1</v>
      </c>
      <c r="G13" s="1"/>
      <c r="H13" s="1" t="s">
        <v>130</v>
      </c>
      <c r="I13" s="1" t="s">
        <v>131</v>
      </c>
      <c r="J13" s="1">
        <v>400</v>
      </c>
      <c r="K13" s="1">
        <v>100</v>
      </c>
      <c r="L13" s="1">
        <f t="shared" si="0"/>
        <v>400</v>
      </c>
      <c r="N13" s="7"/>
      <c r="O13" s="7"/>
      <c r="P13" s="7"/>
      <c r="Q13" s="7"/>
      <c r="R13" s="7"/>
      <c r="S13" s="6"/>
      <c r="T13" s="6"/>
    </row>
    <row r="14" spans="1:20" x14ac:dyDescent="0.35">
      <c r="A14" s="2" t="s">
        <v>37</v>
      </c>
      <c r="B14" s="2" t="s">
        <v>8</v>
      </c>
      <c r="C14" s="5" t="s">
        <v>38</v>
      </c>
      <c r="D14" s="5" t="s">
        <v>39</v>
      </c>
      <c r="E14" s="5" t="s">
        <v>37</v>
      </c>
      <c r="F14" s="3">
        <v>1</v>
      </c>
      <c r="G14" s="1"/>
      <c r="H14" s="1" t="s">
        <v>132</v>
      </c>
      <c r="I14" s="1" t="s">
        <v>133</v>
      </c>
      <c r="J14" s="1">
        <v>370</v>
      </c>
      <c r="K14" s="1">
        <v>30</v>
      </c>
      <c r="L14" s="1">
        <f t="shared" si="0"/>
        <v>370</v>
      </c>
      <c r="N14" s="7"/>
      <c r="O14" s="7"/>
      <c r="P14" s="7"/>
      <c r="Q14" s="7"/>
      <c r="R14" s="7"/>
      <c r="S14" s="6"/>
      <c r="T14" s="6"/>
    </row>
    <row r="15" spans="1:20" x14ac:dyDescent="0.35">
      <c r="A15" s="2" t="s">
        <v>8</v>
      </c>
      <c r="B15" s="2" t="s">
        <v>8</v>
      </c>
      <c r="C15" s="5" t="s">
        <v>138</v>
      </c>
      <c r="D15" s="5" t="s">
        <v>40</v>
      </c>
      <c r="E15" s="5" t="s">
        <v>41</v>
      </c>
      <c r="F15" s="3">
        <v>3</v>
      </c>
      <c r="G15" s="1"/>
      <c r="H15" s="1" t="s">
        <v>108</v>
      </c>
      <c r="I15" s="1" t="s">
        <v>109</v>
      </c>
      <c r="J15" s="1">
        <v>2.4</v>
      </c>
      <c r="K15" s="1">
        <v>7</v>
      </c>
      <c r="L15" s="1">
        <f t="shared" si="0"/>
        <v>7.1999999999999993</v>
      </c>
      <c r="N15" s="7"/>
      <c r="O15" s="7"/>
      <c r="P15" s="7"/>
      <c r="Q15" s="7"/>
      <c r="R15" s="7"/>
      <c r="S15" s="6"/>
      <c r="T15" s="6"/>
    </row>
    <row r="16" spans="1:20" x14ac:dyDescent="0.35">
      <c r="A16" s="2" t="s">
        <v>42</v>
      </c>
      <c r="B16" s="2" t="s">
        <v>8</v>
      </c>
      <c r="C16" s="5" t="s">
        <v>43</v>
      </c>
      <c r="D16" s="5" t="s">
        <v>44</v>
      </c>
      <c r="E16" s="5" t="s">
        <v>42</v>
      </c>
      <c r="F16" s="3">
        <v>2</v>
      </c>
      <c r="G16" s="1"/>
      <c r="H16" s="1" t="s">
        <v>134</v>
      </c>
      <c r="I16" s="1" t="s">
        <v>135</v>
      </c>
      <c r="J16" s="1">
        <v>74</v>
      </c>
      <c r="K16" s="1">
        <v>3</v>
      </c>
      <c r="L16" s="1">
        <f t="shared" si="0"/>
        <v>148</v>
      </c>
      <c r="N16" s="7"/>
      <c r="O16" s="7"/>
      <c r="P16" s="7"/>
      <c r="Q16" s="7"/>
      <c r="R16" s="7"/>
      <c r="S16" s="6"/>
      <c r="T16" s="6"/>
    </row>
    <row r="17" spans="1:20" x14ac:dyDescent="0.35">
      <c r="A17" s="2" t="s">
        <v>45</v>
      </c>
      <c r="B17" s="2" t="s">
        <v>8</v>
      </c>
      <c r="C17" s="5" t="s">
        <v>46</v>
      </c>
      <c r="D17" s="5" t="s">
        <v>47</v>
      </c>
      <c r="E17" s="5" t="s">
        <v>45</v>
      </c>
      <c r="F17" s="3">
        <v>1</v>
      </c>
      <c r="G17" s="1"/>
      <c r="H17" s="1" t="s">
        <v>136</v>
      </c>
      <c r="I17" s="1" t="s">
        <v>135</v>
      </c>
      <c r="J17" s="1">
        <v>38</v>
      </c>
      <c r="K17" s="1">
        <v>7</v>
      </c>
      <c r="L17" s="1">
        <f t="shared" si="0"/>
        <v>38</v>
      </c>
      <c r="N17" s="7"/>
      <c r="O17" s="7"/>
      <c r="P17" s="7"/>
      <c r="Q17" s="7"/>
      <c r="R17" s="7"/>
      <c r="S17" s="6"/>
      <c r="T17" s="6"/>
    </row>
    <row r="18" spans="1:20" x14ac:dyDescent="0.35">
      <c r="A18" s="2" t="s">
        <v>48</v>
      </c>
      <c r="B18" s="2" t="s">
        <v>8</v>
      </c>
      <c r="C18" s="5" t="s">
        <v>49</v>
      </c>
      <c r="D18" s="5" t="s">
        <v>50</v>
      </c>
      <c r="E18" s="5" t="s">
        <v>51</v>
      </c>
      <c r="F18" s="3">
        <v>1</v>
      </c>
      <c r="G18" s="1"/>
      <c r="H18" s="1" t="s">
        <v>103</v>
      </c>
      <c r="I18" s="1" t="s">
        <v>103</v>
      </c>
      <c r="J18" s="1">
        <v>0.38</v>
      </c>
      <c r="K18" s="1">
        <v>7</v>
      </c>
      <c r="L18" s="1">
        <f t="shared" si="0"/>
        <v>0.38</v>
      </c>
      <c r="N18" s="7"/>
      <c r="O18" s="7"/>
      <c r="P18" s="7"/>
      <c r="Q18" s="7"/>
      <c r="R18" s="7"/>
      <c r="S18" s="6"/>
      <c r="T18" s="6"/>
    </row>
    <row r="19" spans="1:20" x14ac:dyDescent="0.35">
      <c r="A19" s="2" t="s">
        <v>52</v>
      </c>
      <c r="B19" s="2" t="s">
        <v>8</v>
      </c>
      <c r="C19" s="5" t="s">
        <v>53</v>
      </c>
      <c r="D19" s="5" t="s">
        <v>50</v>
      </c>
      <c r="E19" s="5" t="s">
        <v>51</v>
      </c>
      <c r="F19" s="3">
        <v>1</v>
      </c>
      <c r="G19" s="1"/>
      <c r="H19" s="1" t="s">
        <v>103</v>
      </c>
      <c r="I19" s="1" t="s">
        <v>103</v>
      </c>
      <c r="J19" s="1">
        <v>0.38</v>
      </c>
      <c r="K19" s="1">
        <v>7</v>
      </c>
      <c r="L19" s="1">
        <f t="shared" si="0"/>
        <v>0.38</v>
      </c>
      <c r="N19" s="7"/>
      <c r="O19" s="7"/>
      <c r="P19" s="7"/>
      <c r="Q19" s="7"/>
      <c r="R19" s="7"/>
      <c r="S19" s="6"/>
      <c r="T19" s="6"/>
    </row>
    <row r="20" spans="1:20" x14ac:dyDescent="0.35">
      <c r="A20" s="2" t="s">
        <v>54</v>
      </c>
      <c r="B20" s="2" t="s">
        <v>8</v>
      </c>
      <c r="C20" s="5" t="s">
        <v>55</v>
      </c>
      <c r="D20" s="5" t="s">
        <v>50</v>
      </c>
      <c r="E20" s="5" t="s">
        <v>51</v>
      </c>
      <c r="F20" s="3">
        <v>19</v>
      </c>
      <c r="G20" s="1"/>
      <c r="H20" s="1" t="s">
        <v>103</v>
      </c>
      <c r="I20" s="1" t="s">
        <v>103</v>
      </c>
      <c r="J20" s="1">
        <v>0.38</v>
      </c>
      <c r="K20" s="1">
        <v>7</v>
      </c>
      <c r="L20" s="1">
        <f t="shared" si="0"/>
        <v>7.22</v>
      </c>
      <c r="N20" s="7"/>
      <c r="O20" s="7"/>
      <c r="P20" s="7"/>
      <c r="Q20" s="7"/>
      <c r="R20" s="7"/>
      <c r="S20" s="6"/>
      <c r="T20" s="6"/>
    </row>
    <row r="21" spans="1:20" x14ac:dyDescent="0.35">
      <c r="A21" s="2" t="s">
        <v>56</v>
      </c>
      <c r="B21" s="2" t="s">
        <v>8</v>
      </c>
      <c r="C21" s="5" t="s">
        <v>57</v>
      </c>
      <c r="D21" s="5" t="s">
        <v>50</v>
      </c>
      <c r="E21" s="5" t="s">
        <v>51</v>
      </c>
      <c r="F21" s="3">
        <v>2</v>
      </c>
      <c r="G21" s="1"/>
      <c r="H21" s="1" t="s">
        <v>103</v>
      </c>
      <c r="I21" s="1" t="s">
        <v>103</v>
      </c>
      <c r="J21" s="1">
        <v>0.38</v>
      </c>
      <c r="K21" s="1">
        <v>7</v>
      </c>
      <c r="L21" s="1">
        <f t="shared" si="0"/>
        <v>0.76</v>
      </c>
      <c r="N21" s="7"/>
      <c r="O21" s="7"/>
      <c r="P21" s="7"/>
      <c r="Q21" s="7"/>
      <c r="R21" s="7"/>
      <c r="S21" s="6"/>
      <c r="T21" s="6"/>
    </row>
    <row r="22" spans="1:20" x14ac:dyDescent="0.35">
      <c r="A22" s="2" t="s">
        <v>58</v>
      </c>
      <c r="B22" s="2" t="s">
        <v>8</v>
      </c>
      <c r="C22" s="5" t="s">
        <v>59</v>
      </c>
      <c r="D22" s="5" t="s">
        <v>50</v>
      </c>
      <c r="E22" s="5" t="s">
        <v>51</v>
      </c>
      <c r="F22" s="3">
        <v>2</v>
      </c>
      <c r="G22" s="1"/>
      <c r="H22" s="1" t="s">
        <v>103</v>
      </c>
      <c r="I22" s="1" t="s">
        <v>103</v>
      </c>
      <c r="J22" s="1">
        <v>0.38</v>
      </c>
      <c r="K22" s="1">
        <v>7</v>
      </c>
      <c r="L22" s="1">
        <f t="shared" si="0"/>
        <v>0.76</v>
      </c>
      <c r="N22" s="7"/>
      <c r="O22" s="7"/>
      <c r="P22" s="7"/>
      <c r="Q22" s="7"/>
      <c r="R22" s="7"/>
      <c r="S22" s="6"/>
      <c r="T22" s="6"/>
    </row>
    <row r="23" spans="1:20" x14ac:dyDescent="0.35">
      <c r="A23" s="2" t="s">
        <v>60</v>
      </c>
      <c r="B23" s="2" t="s">
        <v>8</v>
      </c>
      <c r="C23" s="5" t="s">
        <v>61</v>
      </c>
      <c r="D23" s="5" t="s">
        <v>50</v>
      </c>
      <c r="E23" s="5" t="s">
        <v>51</v>
      </c>
      <c r="F23" s="3">
        <v>2</v>
      </c>
      <c r="G23" s="1"/>
      <c r="H23" s="1" t="s">
        <v>103</v>
      </c>
      <c r="I23" s="1" t="s">
        <v>103</v>
      </c>
      <c r="J23" s="1">
        <v>0.38</v>
      </c>
      <c r="K23" s="1">
        <v>7</v>
      </c>
      <c r="L23" s="1">
        <f t="shared" si="0"/>
        <v>0.76</v>
      </c>
      <c r="N23" s="7"/>
      <c r="O23" s="7"/>
      <c r="P23" s="7"/>
      <c r="Q23" s="7"/>
      <c r="R23" s="7"/>
      <c r="S23" s="6"/>
      <c r="T23" s="6"/>
    </row>
    <row r="24" spans="1:20" x14ac:dyDescent="0.35">
      <c r="A24" s="2" t="s">
        <v>62</v>
      </c>
      <c r="B24" s="2" t="s">
        <v>8</v>
      </c>
      <c r="C24" s="5" t="s">
        <v>63</v>
      </c>
      <c r="D24" s="5" t="s">
        <v>50</v>
      </c>
      <c r="E24" s="5" t="s">
        <v>51</v>
      </c>
      <c r="F24" s="3">
        <v>1</v>
      </c>
      <c r="G24" s="1"/>
      <c r="H24" s="1" t="s">
        <v>103</v>
      </c>
      <c r="I24" s="1" t="s">
        <v>103</v>
      </c>
      <c r="J24" s="1">
        <v>0.38</v>
      </c>
      <c r="K24" s="1">
        <v>7</v>
      </c>
      <c r="L24" s="1">
        <f t="shared" si="0"/>
        <v>0.38</v>
      </c>
      <c r="N24" s="7"/>
      <c r="O24" s="7"/>
      <c r="P24" s="7"/>
      <c r="Q24" s="7"/>
      <c r="R24" s="7"/>
      <c r="S24" s="6"/>
      <c r="T24" s="6"/>
    </row>
    <row r="25" spans="1:20" x14ac:dyDescent="0.35">
      <c r="A25" s="2" t="s">
        <v>64</v>
      </c>
      <c r="B25" s="2" t="s">
        <v>8</v>
      </c>
      <c r="C25" s="5" t="s">
        <v>65</v>
      </c>
      <c r="D25" s="5" t="s">
        <v>50</v>
      </c>
      <c r="E25" s="5" t="s">
        <v>51</v>
      </c>
      <c r="F25" s="3">
        <v>8</v>
      </c>
      <c r="G25" s="1"/>
      <c r="H25" s="1" t="s">
        <v>103</v>
      </c>
      <c r="I25" s="1" t="s">
        <v>103</v>
      </c>
      <c r="J25" s="1">
        <v>0.38</v>
      </c>
      <c r="K25" s="1">
        <v>7</v>
      </c>
      <c r="L25" s="1">
        <f t="shared" si="0"/>
        <v>3.04</v>
      </c>
      <c r="N25" s="7"/>
      <c r="O25" s="7"/>
      <c r="P25" s="7"/>
      <c r="Q25" s="7"/>
      <c r="R25" s="7"/>
      <c r="S25" s="6"/>
      <c r="T25" s="6"/>
    </row>
    <row r="26" spans="1:20" x14ac:dyDescent="0.35">
      <c r="A26" s="2" t="s">
        <v>66</v>
      </c>
      <c r="B26" s="2" t="s">
        <v>8</v>
      </c>
      <c r="C26" s="5" t="s">
        <v>139</v>
      </c>
      <c r="D26" s="5" t="s">
        <v>50</v>
      </c>
      <c r="E26" s="5" t="s">
        <v>51</v>
      </c>
      <c r="F26" s="3">
        <v>3</v>
      </c>
      <c r="G26" s="1"/>
      <c r="H26" s="1" t="s">
        <v>103</v>
      </c>
      <c r="I26" s="1" t="s">
        <v>103</v>
      </c>
      <c r="J26" s="1">
        <v>0.38</v>
      </c>
      <c r="K26" s="1">
        <v>7</v>
      </c>
      <c r="L26" s="1">
        <f t="shared" si="0"/>
        <v>1.1400000000000001</v>
      </c>
      <c r="N26" s="7"/>
      <c r="O26" s="7"/>
      <c r="P26" s="7"/>
      <c r="Q26" s="7"/>
      <c r="R26" s="7"/>
      <c r="S26" s="6"/>
      <c r="T26" s="6"/>
    </row>
    <row r="27" spans="1:20" x14ac:dyDescent="0.35">
      <c r="A27" s="2" t="s">
        <v>67</v>
      </c>
      <c r="B27" s="2" t="s">
        <v>8</v>
      </c>
      <c r="C27" s="5" t="s">
        <v>68</v>
      </c>
      <c r="D27" s="5" t="s">
        <v>50</v>
      </c>
      <c r="E27" s="5" t="s">
        <v>51</v>
      </c>
      <c r="F27" s="3">
        <v>1</v>
      </c>
      <c r="G27" s="1"/>
      <c r="H27" s="1" t="s">
        <v>103</v>
      </c>
      <c r="I27" s="1" t="s">
        <v>103</v>
      </c>
      <c r="J27" s="1">
        <v>0.38</v>
      </c>
      <c r="K27" s="1">
        <v>7</v>
      </c>
      <c r="L27" s="1">
        <f t="shared" si="0"/>
        <v>0.38</v>
      </c>
      <c r="N27" s="7"/>
      <c r="O27" s="7"/>
      <c r="P27" s="7"/>
      <c r="Q27" s="7"/>
      <c r="R27" s="7"/>
      <c r="S27" s="6"/>
      <c r="T27" s="6"/>
    </row>
    <row r="28" spans="1:20" x14ac:dyDescent="0.35">
      <c r="A28" s="2" t="s">
        <v>69</v>
      </c>
      <c r="B28" s="2" t="s">
        <v>8</v>
      </c>
      <c r="C28" s="5" t="s">
        <v>70</v>
      </c>
      <c r="D28" s="5" t="s">
        <v>50</v>
      </c>
      <c r="E28" s="5" t="s">
        <v>51</v>
      </c>
      <c r="F28" s="3">
        <v>1</v>
      </c>
      <c r="G28" s="1"/>
      <c r="H28" s="1" t="s">
        <v>103</v>
      </c>
      <c r="I28" s="1" t="s">
        <v>103</v>
      </c>
      <c r="J28" s="1">
        <v>0.38</v>
      </c>
      <c r="K28" s="1">
        <v>7</v>
      </c>
      <c r="L28" s="1">
        <f t="shared" si="0"/>
        <v>0.38</v>
      </c>
      <c r="N28" s="7"/>
      <c r="O28" s="7"/>
      <c r="P28" s="7"/>
      <c r="Q28" s="7"/>
      <c r="R28" s="7"/>
      <c r="S28" s="6"/>
      <c r="T28" s="6"/>
    </row>
    <row r="29" spans="1:20" s="13" customFormat="1" x14ac:dyDescent="0.35">
      <c r="A29" s="11" t="s">
        <v>51</v>
      </c>
      <c r="B29" s="11" t="s">
        <v>8</v>
      </c>
      <c r="C29" s="11" t="s">
        <v>140</v>
      </c>
      <c r="D29" s="11" t="s">
        <v>50</v>
      </c>
      <c r="E29" s="11" t="s">
        <v>51</v>
      </c>
      <c r="F29" s="12">
        <v>4</v>
      </c>
      <c r="G29" s="12"/>
      <c r="H29" s="12"/>
      <c r="I29" s="12"/>
      <c r="J29" s="12"/>
      <c r="K29" s="12"/>
      <c r="L29" s="12"/>
      <c r="N29" s="14"/>
      <c r="O29" s="14"/>
      <c r="P29" s="14"/>
      <c r="Q29" s="14"/>
      <c r="R29" s="14"/>
      <c r="S29" s="15"/>
      <c r="T29" s="15"/>
    </row>
    <row r="30" spans="1:20" s="13" customFormat="1" x14ac:dyDescent="0.35">
      <c r="A30" s="11" t="s">
        <v>141</v>
      </c>
      <c r="B30" s="11" t="s">
        <v>8</v>
      </c>
      <c r="C30" s="11" t="s">
        <v>142</v>
      </c>
      <c r="D30" s="11" t="s">
        <v>50</v>
      </c>
      <c r="E30" s="11" t="s">
        <v>141</v>
      </c>
      <c r="F30" s="12">
        <v>4</v>
      </c>
      <c r="G30" s="12"/>
      <c r="H30" s="12"/>
      <c r="I30" s="12"/>
      <c r="J30" s="12"/>
      <c r="K30" s="12"/>
      <c r="L30" s="12"/>
      <c r="N30" s="14"/>
      <c r="O30" s="14"/>
      <c r="P30" s="14"/>
      <c r="Q30" s="14"/>
      <c r="R30" s="14"/>
      <c r="S30" s="15"/>
      <c r="T30" s="15"/>
    </row>
    <row r="31" spans="1:20" s="13" customFormat="1" x14ac:dyDescent="0.35">
      <c r="A31" s="11" t="s">
        <v>141</v>
      </c>
      <c r="B31" s="11" t="s">
        <v>8</v>
      </c>
      <c r="C31" s="11" t="s">
        <v>143</v>
      </c>
      <c r="D31" s="11" t="s">
        <v>144</v>
      </c>
      <c r="E31" s="11" t="s">
        <v>141</v>
      </c>
      <c r="F31" s="12">
        <v>4</v>
      </c>
      <c r="G31" s="12"/>
      <c r="H31" s="12"/>
      <c r="I31" s="12"/>
      <c r="J31" s="12"/>
      <c r="K31" s="12"/>
      <c r="L31" s="12"/>
      <c r="N31" s="14"/>
      <c r="O31" s="14"/>
      <c r="P31" s="14"/>
      <c r="Q31" s="14"/>
      <c r="R31" s="14"/>
      <c r="S31" s="15"/>
      <c r="T31" s="15"/>
    </row>
    <row r="32" spans="1:20" x14ac:dyDescent="0.35">
      <c r="A32" s="2" t="s">
        <v>71</v>
      </c>
      <c r="B32" s="2" t="s">
        <v>8</v>
      </c>
      <c r="C32" s="5" t="s">
        <v>72</v>
      </c>
      <c r="D32" s="5" t="s">
        <v>73</v>
      </c>
      <c r="E32" s="5" t="s">
        <v>71</v>
      </c>
      <c r="F32" s="3">
        <v>1</v>
      </c>
      <c r="G32" s="1"/>
      <c r="H32" s="1" t="s">
        <v>104</v>
      </c>
      <c r="I32" s="1" t="s">
        <v>105</v>
      </c>
      <c r="J32" s="1">
        <v>8</v>
      </c>
      <c r="K32" s="1">
        <v>5</v>
      </c>
      <c r="L32" s="1">
        <f>F32*J32</f>
        <v>8</v>
      </c>
      <c r="N32" s="7"/>
      <c r="O32" s="7"/>
      <c r="P32" s="7"/>
      <c r="Q32" s="7"/>
      <c r="R32" s="7"/>
      <c r="S32" s="6"/>
      <c r="T32" s="6"/>
    </row>
    <row r="33" spans="1:20" x14ac:dyDescent="0.35">
      <c r="A33" s="2" t="s">
        <v>74</v>
      </c>
      <c r="B33" s="2" t="s">
        <v>8</v>
      </c>
      <c r="C33" s="5" t="s">
        <v>75</v>
      </c>
      <c r="D33" s="5" t="s">
        <v>76</v>
      </c>
      <c r="E33" s="5" t="s">
        <v>74</v>
      </c>
      <c r="F33" s="3">
        <v>1</v>
      </c>
      <c r="G33" s="1"/>
      <c r="H33" s="1" t="s">
        <v>110</v>
      </c>
      <c r="I33" s="1" t="s">
        <v>111</v>
      </c>
      <c r="J33" s="1">
        <v>200</v>
      </c>
      <c r="K33" s="1">
        <v>7</v>
      </c>
      <c r="L33" s="1">
        <f>F33*J33</f>
        <v>200</v>
      </c>
      <c r="N33" s="7"/>
      <c r="O33" s="7"/>
      <c r="P33" s="7"/>
      <c r="Q33" s="7"/>
      <c r="R33" s="7"/>
      <c r="S33" s="6"/>
      <c r="T33" s="6"/>
    </row>
    <row r="34" spans="1:20" x14ac:dyDescent="0.35">
      <c r="A34" s="2" t="s">
        <v>77</v>
      </c>
      <c r="B34" s="2" t="s">
        <v>8</v>
      </c>
      <c r="C34" s="5" t="s">
        <v>78</v>
      </c>
      <c r="D34" s="5" t="s">
        <v>77</v>
      </c>
      <c r="E34" s="5" t="s">
        <v>77</v>
      </c>
      <c r="F34" s="3">
        <v>1</v>
      </c>
      <c r="G34" s="1"/>
      <c r="H34" s="1" t="s">
        <v>120</v>
      </c>
      <c r="I34" s="1" t="s">
        <v>121</v>
      </c>
      <c r="J34" s="1">
        <v>120</v>
      </c>
      <c r="K34" s="1">
        <v>4</v>
      </c>
      <c r="L34" s="1">
        <f>F34*J34</f>
        <v>120</v>
      </c>
      <c r="N34" s="7"/>
      <c r="O34" s="7"/>
      <c r="P34" s="7"/>
      <c r="Q34" s="7"/>
      <c r="R34" s="7"/>
      <c r="S34" s="6"/>
      <c r="T34" s="6"/>
    </row>
    <row r="35" spans="1:20" x14ac:dyDescent="0.35">
      <c r="A35" s="2" t="s">
        <v>79</v>
      </c>
      <c r="B35" s="2" t="s">
        <v>8</v>
      </c>
      <c r="C35" s="5" t="s">
        <v>80</v>
      </c>
      <c r="D35" s="5" t="s">
        <v>79</v>
      </c>
      <c r="E35" s="5" t="s">
        <v>79</v>
      </c>
      <c r="F35" s="3">
        <v>1</v>
      </c>
      <c r="G35" s="1"/>
      <c r="H35" s="1" t="s">
        <v>118</v>
      </c>
      <c r="I35" s="1" t="s">
        <v>119</v>
      </c>
      <c r="J35" s="1">
        <v>120</v>
      </c>
      <c r="K35" s="1">
        <v>4</v>
      </c>
      <c r="L35" s="1">
        <f>F35*J35</f>
        <v>120</v>
      </c>
      <c r="N35" s="7"/>
      <c r="O35" s="7"/>
      <c r="P35" s="7"/>
      <c r="Q35" s="7"/>
      <c r="R35" s="7"/>
      <c r="S35" s="6"/>
      <c r="T35" s="6"/>
    </row>
    <row r="36" spans="1:20" x14ac:dyDescent="0.35">
      <c r="A36" s="2" t="s">
        <v>81</v>
      </c>
      <c r="B36" s="2" t="s">
        <v>8</v>
      </c>
      <c r="C36" s="5" t="s">
        <v>82</v>
      </c>
      <c r="D36" s="5" t="s">
        <v>83</v>
      </c>
      <c r="E36" s="5" t="s">
        <v>81</v>
      </c>
      <c r="F36" s="3">
        <v>1</v>
      </c>
      <c r="G36" s="1"/>
      <c r="H36" s="1"/>
      <c r="I36" s="1"/>
      <c r="J36" s="1">
        <v>2200</v>
      </c>
      <c r="K36" s="1">
        <v>100</v>
      </c>
      <c r="L36" s="1">
        <f>F36*J36</f>
        <v>2200</v>
      </c>
      <c r="N36" s="7"/>
      <c r="O36" s="7"/>
      <c r="P36" s="7"/>
      <c r="Q36" s="7"/>
      <c r="R36" s="7"/>
      <c r="S36" s="6"/>
      <c r="T36" s="6"/>
    </row>
    <row r="37" spans="1:20" x14ac:dyDescent="0.35">
      <c r="A37" s="2" t="s">
        <v>8</v>
      </c>
      <c r="B37" s="2" t="s">
        <v>8</v>
      </c>
      <c r="C37" s="5" t="s">
        <v>84</v>
      </c>
      <c r="D37" s="5" t="s">
        <v>85</v>
      </c>
      <c r="E37" s="5" t="s">
        <v>86</v>
      </c>
      <c r="F37" s="3">
        <v>1</v>
      </c>
      <c r="G37" s="1"/>
      <c r="H37" s="1" t="s">
        <v>116</v>
      </c>
      <c r="I37" s="1" t="s">
        <v>117</v>
      </c>
      <c r="J37" s="1">
        <v>3</v>
      </c>
      <c r="K37" s="1">
        <v>3</v>
      </c>
      <c r="L37" s="1">
        <f>F37*J37</f>
        <v>3</v>
      </c>
      <c r="N37" s="7"/>
      <c r="O37" s="7"/>
      <c r="P37" s="7"/>
      <c r="Q37" s="7"/>
      <c r="R37" s="7"/>
      <c r="S37" s="6"/>
      <c r="T37" s="6"/>
    </row>
    <row r="38" spans="1:20" s="13" customFormat="1" x14ac:dyDescent="0.35">
      <c r="A38" s="11" t="s">
        <v>145</v>
      </c>
      <c r="B38" s="11" t="s">
        <v>8</v>
      </c>
      <c r="C38" s="11" t="s">
        <v>146</v>
      </c>
      <c r="D38" s="11" t="s">
        <v>147</v>
      </c>
      <c r="E38" s="11" t="s">
        <v>145</v>
      </c>
      <c r="F38" s="12">
        <v>4</v>
      </c>
      <c r="G38" s="12"/>
      <c r="H38" s="12"/>
      <c r="I38" s="12"/>
      <c r="J38" s="12"/>
      <c r="K38" s="12"/>
      <c r="L38" s="12"/>
      <c r="N38" s="14"/>
      <c r="O38" s="14"/>
      <c r="P38" s="14"/>
      <c r="Q38" s="14"/>
      <c r="R38" s="14"/>
      <c r="S38" s="15"/>
      <c r="T38" s="15"/>
    </row>
    <row r="39" spans="1:20" x14ac:dyDescent="0.35">
      <c r="A39" s="2" t="s">
        <v>87</v>
      </c>
      <c r="B39" s="2" t="s">
        <v>8</v>
      </c>
      <c r="C39" s="5" t="s">
        <v>88</v>
      </c>
      <c r="D39" s="5" t="s">
        <v>89</v>
      </c>
      <c r="E39" s="5" t="s">
        <v>87</v>
      </c>
      <c r="F39" s="3">
        <v>4</v>
      </c>
      <c r="G39" s="1"/>
      <c r="H39" s="1" t="s">
        <v>114</v>
      </c>
      <c r="I39" s="1" t="s">
        <v>115</v>
      </c>
      <c r="J39" s="1">
        <v>230</v>
      </c>
      <c r="K39" s="1">
        <v>3</v>
      </c>
      <c r="L39" s="1">
        <f>F39*J39</f>
        <v>920</v>
      </c>
      <c r="N39" s="7"/>
      <c r="O39" s="7"/>
      <c r="P39" s="7"/>
      <c r="Q39" s="7"/>
      <c r="R39" s="7"/>
      <c r="S39" s="6"/>
      <c r="T39" s="6"/>
    </row>
    <row r="40" spans="1:20" x14ac:dyDescent="0.35">
      <c r="A40" s="2" t="s">
        <v>87</v>
      </c>
      <c r="B40" s="2" t="s">
        <v>8</v>
      </c>
      <c r="C40" s="5" t="s">
        <v>90</v>
      </c>
      <c r="D40" s="5" t="s">
        <v>91</v>
      </c>
      <c r="E40" s="5" t="s">
        <v>87</v>
      </c>
      <c r="F40" s="3">
        <v>4</v>
      </c>
      <c r="G40" s="1"/>
      <c r="H40" s="1" t="s">
        <v>106</v>
      </c>
      <c r="I40" s="1" t="s">
        <v>107</v>
      </c>
      <c r="J40" s="1">
        <v>42</v>
      </c>
      <c r="K40" s="1">
        <v>4</v>
      </c>
      <c r="L40" s="1">
        <f>F40*J40</f>
        <v>168</v>
      </c>
      <c r="N40" s="7"/>
      <c r="O40" s="7"/>
      <c r="P40" s="7"/>
      <c r="Q40" s="7"/>
      <c r="R40" s="7"/>
      <c r="S40" s="6"/>
      <c r="T40" s="6"/>
    </row>
    <row r="41" spans="1:20" x14ac:dyDescent="0.35">
      <c r="A41" s="2" t="s">
        <v>92</v>
      </c>
      <c r="B41" s="2" t="s">
        <v>93</v>
      </c>
      <c r="C41" s="5" t="s">
        <v>94</v>
      </c>
      <c r="D41" s="5" t="s">
        <v>95</v>
      </c>
      <c r="E41" s="5" t="s">
        <v>96</v>
      </c>
      <c r="F41" s="3">
        <v>1</v>
      </c>
      <c r="G41" s="1"/>
      <c r="H41" s="1" t="s">
        <v>112</v>
      </c>
      <c r="I41" s="1" t="s">
        <v>113</v>
      </c>
      <c r="J41" s="1">
        <v>90</v>
      </c>
      <c r="K41" s="1">
        <v>3</v>
      </c>
      <c r="L41" s="1">
        <f>F41*J41</f>
        <v>90</v>
      </c>
      <c r="N41" s="7"/>
      <c r="O41" s="7"/>
      <c r="P41" s="7"/>
      <c r="Q41" s="7"/>
      <c r="R41" s="7"/>
      <c r="S41" s="6"/>
      <c r="T41" s="6"/>
    </row>
    <row r="42" spans="1:20" x14ac:dyDescent="0.35">
      <c r="L42" s="8">
        <f>SUM(L2:L41)</f>
        <v>5491.3000000000011</v>
      </c>
      <c r="N42" s="6"/>
      <c r="O42" s="6"/>
      <c r="P42" s="6"/>
      <c r="Q42" s="6"/>
      <c r="R42" s="6"/>
      <c r="S42" s="6"/>
      <c r="T42" s="6"/>
    </row>
    <row r="43" spans="1:20" x14ac:dyDescent="0.35">
      <c r="N43" s="6"/>
      <c r="O43" s="6"/>
      <c r="P43" s="6"/>
      <c r="Q43" s="6"/>
      <c r="R43" s="6"/>
      <c r="S43" s="6"/>
      <c r="T43" s="6"/>
    </row>
    <row r="44" spans="1:20" x14ac:dyDescent="0.35">
      <c r="N44" s="6"/>
      <c r="O44" s="6"/>
      <c r="P44" s="6"/>
      <c r="Q44" s="6"/>
      <c r="R44" s="6"/>
      <c r="S44" s="6"/>
      <c r="T44" s="6"/>
    </row>
    <row r="45" spans="1:20" x14ac:dyDescent="0.35">
      <c r="N45" s="6"/>
      <c r="O45" s="6"/>
      <c r="P45" s="6"/>
      <c r="Q45" s="6"/>
      <c r="R45" s="6"/>
      <c r="S45" s="6"/>
      <c r="T45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верхняя плата 2.0</vt:lpstr>
      <vt:lpstr>'верхняя плата 2.0'!Заголовки_для_печати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Алина Маненекова</dc:creator>
  <cp:lastModifiedBy>Алина Маненекова</cp:lastModifiedBy>
  <dcterms:created xsi:type="dcterms:W3CDTF">2024-02-11T16:35:57Z</dcterms:created>
  <dcterms:modified xsi:type="dcterms:W3CDTF">2024-04-14T23:01:13Z</dcterms:modified>
</cp:coreProperties>
</file>