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filterPrivacy="1" defaultThemeVersion="166925"/>
  <xr:revisionPtr revIDLastSave="0" documentId="8_{67FE0721-7963-412B-8C18-48DEBFA179BB}" xr6:coauthVersionLast="47" xr6:coauthVersionMax="47" xr10:uidLastSave="{00000000-0000-0000-0000-000000000000}"/>
  <bookViews>
    <workbookView xWindow="-108" yWindow="-108" windowWidth="23256" windowHeight="13896" tabRatio="789" activeTab="4" xr2:uid="{95D0E74A-AB62-4264-B8F1-EEEECC8B6032}"/>
  </bookViews>
  <sheets>
    <sheet name="Contents" sheetId="22" r:id="rId1"/>
    <sheet name="Data descriptions" sheetId="26" r:id="rId2"/>
    <sheet name="Data glossary" sheetId="36" r:id="rId3"/>
    <sheet name="1. Workers by state &amp; country" sheetId="29" r:id="rId4"/>
    <sheet name="2. Workers by stream &amp; country" sheetId="37" r:id="rId5"/>
    <sheet name="3. Workers by state &amp; stream" sheetId="31" r:id="rId6"/>
    <sheet name="4. Workers by industry &amp; stream" sheetId="32" r:id="rId7"/>
    <sheet name="5. PALM scheme employers" sheetId="34" r:id="rId8"/>
  </sheets>
  <definedNames>
    <definedName name="_xlnm._FilterDatabase" localSheetId="3" hidden="1">'1. Workers by state &amp; country'!$A$12:$AP$34</definedName>
    <definedName name="_xlnm.Print_Area" localSheetId="0">Contents!$A$1:$P$21</definedName>
    <definedName name="rngDate">#REF!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W15" i="37" l="1"/>
  <c r="CW14" i="37"/>
  <c r="W98" i="37"/>
  <c r="W97" i="37"/>
  <c r="X68" i="37"/>
  <c r="W68" i="37"/>
  <c r="W67" i="37"/>
  <c r="W42" i="37"/>
  <c r="W41" i="37"/>
  <c r="Z12" i="37"/>
  <c r="Z13" i="37" s="1"/>
  <c r="V15" i="37"/>
  <c r="P35" i="29"/>
  <c r="P33" i="29"/>
  <c r="P28" i="29"/>
  <c r="P27" i="29"/>
  <c r="Q16" i="29"/>
  <c r="Q17" i="29"/>
  <c r="Q18" i="29"/>
  <c r="Q19" i="29"/>
  <c r="Q20" i="29"/>
  <c r="Q21" i="29"/>
  <c r="Q22" i="29"/>
  <c r="Q23" i="29"/>
  <c r="Q14" i="29"/>
  <c r="Q15" i="29"/>
  <c r="B35" i="26"/>
</calcChain>
</file>

<file path=xl/sharedStrings.xml><?xml version="1.0" encoding="utf-8"?>
<sst xmlns="http://schemas.openxmlformats.org/spreadsheetml/2006/main" count="264" uniqueCount="131">
  <si>
    <t>Pacific Australia Labour Mobility (PALM) scheme data</t>
  </si>
  <si>
    <t>Contents</t>
  </si>
  <si>
    <t>Data descriptions</t>
  </si>
  <si>
    <t>Data glossary</t>
  </si>
  <si>
    <t>Table 1: PALM scheme workers, by state &amp; country of origin</t>
  </si>
  <si>
    <t>Table 2: PALM scheme workers, by PALM stream and country of origin</t>
  </si>
  <si>
    <t>Table 3: PALM scheme workers, by state and PALM stream</t>
  </si>
  <si>
    <t xml:space="preserve">Table 4: PALM scheme workers, by industry and PALM stream </t>
  </si>
  <si>
    <t>Table 5: PALM scheme employers</t>
  </si>
  <si>
    <t>Enquiries</t>
  </si>
  <si>
    <t>General information about the PALM scheme and related statistics are available from the Department of Employment and Workplace Relations (DEWR) and PALM scheme websites:</t>
  </si>
  <si>
    <t>www.dewr.gov.au</t>
  </si>
  <si>
    <t>www.palmscheme.gov.au</t>
  </si>
  <si>
    <t>Alternatively</t>
  </si>
  <si>
    <t>For program specific enquiries contact:</t>
  </si>
  <si>
    <t>PALM@dewr.gov.au</t>
  </si>
  <si>
    <t>For data specific enquiries contact:</t>
  </si>
  <si>
    <t>PacificLabourData@dewr.gov.au</t>
  </si>
  <si>
    <t xml:space="preserve">© Commonwealth of Australia </t>
  </si>
  <si>
    <t>PALM scheme data</t>
  </si>
  <si>
    <t>About the Pacific Australia Labour Mobility (PALM) scheme data</t>
  </si>
  <si>
    <t xml:space="preserve">The Pacific Australia Labour Mobility (PALM) scheme is Australia’s primary temporary migration program for unskilled, low-skilled and semi-skilled positions. It allows eligible Australian businesses to hire workers from 9 Pacific island countries and Timor-Leste when there are not enough local workers available.
Through the PALM scheme, eligible businesses can recruit workers for seasonal jobs for up to 9 months or for longer-term roles for between one and 4 years.
The scheme allows Pacific and Timor-Leste workers to take up jobs in Australia, develop their skills and send income home to support their families and communities.	</t>
  </si>
  <si>
    <t>Explanatory material</t>
  </si>
  <si>
    <t>Release of data</t>
  </si>
  <si>
    <t>The Department of Employment and Workplace Relations (DEWR) has completed a review of the data sources and methods used to calculate worker numbers. The review uncovered issues that resulted in inaccuracies in reported worker numbers. Any previously reported PALM scheme worker numbers are superseded by this reporting. 
The department has undertaken extensive work to recalculate historical data. The first set of data for January to June 2024 was published on 31 July 2024. Remaining historical data (prior to January 2024) were published on 30 September 2024.
Data users should note that PALM scheme activity may be affected by seasonal patterns, including the nature of work in agriculture or workers returning home for holidays. Worker and employer participation may vary from month to month.</t>
  </si>
  <si>
    <t>Data transformation</t>
  </si>
  <si>
    <t>PALM scheme worker data is derived by combining data from DEWR's IT systems and visa data sourced from the Department of Home Affairs. 
DEWR data holdings for individuals (including unique identifiers and personal information such as name, date of birth, gender, country of origin) are matched against visa data for comprehensive validation and used to construct accurate counts for PALM scheme workers. Some historical records cannot be constructed due to limitations in available data, which primarily affects state/territory and industry views. 
Disaggregated pandemic event (subclass 408) visa data is only available to DEWR by PALM scheme partner countries and not for other variables, such as by state/territory. Subsequently, subclass visa 408 holders are not included in state/territory disaggregations but are included in other counts. This will mean that totals by state/territory will not match other totals for periods prior to January 2025.</t>
  </si>
  <si>
    <t>Data assets</t>
  </si>
  <si>
    <t>Data custodian</t>
  </si>
  <si>
    <t>PALM scheme administrative data</t>
  </si>
  <si>
    <t>Pacific Labour Operations Division, DEWR</t>
  </si>
  <si>
    <t>PALM stream (subclass 403) visa and Pandemic event (subclass 408) visa</t>
  </si>
  <si>
    <t xml:space="preserve">Department of Home Affairs	</t>
  </si>
  <si>
    <t>Data revisions policy</t>
  </si>
  <si>
    <t xml:space="preserve">PALM scheme data is sourced from a live departmental IT system. Data is dynamic and there can be delays in data entry of information from the employers. Variations in figures between this and other reporting may occur. </t>
  </si>
  <si>
    <t>Attribution</t>
  </si>
  <si>
    <r>
      <t xml:space="preserve">Any publications or reports using this data must cite DEWR as the source. Where this data has been used for further analysis and interpretation, DEWR requests the inclusion of the following statement in the published report: 
</t>
    </r>
    <r>
      <rPr>
        <i/>
        <sz val="11"/>
        <color theme="1"/>
        <rFont val="Calibri"/>
        <family val="2"/>
        <scheme val="minor"/>
      </rPr>
      <t>“The views expressed in this report are those of the authors and do not necessarily represent those of DEWR."</t>
    </r>
  </si>
  <si>
    <t>Data confidentiality</t>
  </si>
  <si>
    <t>To protect individuals’ privacy, all cells including any totals and subtotals have been rounded to the nearest 5; values from 1 to 7 are rounded to 5. Zero cells are actual zeros. This may result in non-additivity for some totals. Caution should be taken in recalculating totals from rounded data, as this may compound the effects of rounding.</t>
  </si>
  <si>
    <t>Term</t>
  </si>
  <si>
    <t>Definition</t>
  </si>
  <si>
    <t>PALM scheme worker</t>
  </si>
  <si>
    <t>Citizen of a PALM scheme participating country who is issued an approved offer of employment in accordance with the PALM scheme deed and who is granted a PALM stream - temporary work (international relations) visa (subclass 403); or who held a pandemic event (subclass 408) visa (up to December 2024).
PALM scheme worker data is derived by combining data from DEWR's IT systems and visa data sourced from the Department of Home Affairs. DEWR data is matched against visa data for comprehensive validation and used to construct valid and accurate counts for PALM scheme workers who are identified in visa data as onshore. Offshore visa holders are excluded from the counts.</t>
  </si>
  <si>
    <t xml:space="preserve">PALM scheme employer </t>
  </si>
  <si>
    <t>Direct employer</t>
  </si>
  <si>
    <t>A type of PALM scheme employer that arranges the placement of PALM scheme workers it employs with its own business.</t>
  </si>
  <si>
    <t xml:space="preserve">Labour hire </t>
  </si>
  <si>
    <t>A type of PALM scheme employer that arranges the placement of PALM scheme workers it employs with host organisations using a labour hire arrangement.</t>
  </si>
  <si>
    <t>Host organisation</t>
  </si>
  <si>
    <t>An organisation that hosts PALM scheme worker(s) and provides them with work in accordance with a host organisation arrangement with a labour hire PALM scheme employer.</t>
  </si>
  <si>
    <t>Country of origin</t>
  </si>
  <si>
    <t>State and territory</t>
  </si>
  <si>
    <t xml:space="preserve">State or territory where PALM scheme workers are located. 
Due to gaps in data sources, the state/territory of the host organisation or PALM scheme employer may be used in place of the actual work site. </t>
  </si>
  <si>
    <t>Stream</t>
  </si>
  <si>
    <t>Length of placement of employed PALM scheme workers. This is either 'short-term' or 'long-term'.</t>
  </si>
  <si>
    <t>Short-term</t>
  </si>
  <si>
    <t xml:space="preserve">A placement with short-term PALM scheme workers who hold the relevant visa and are employed in a contract of work for up to 9 months. </t>
  </si>
  <si>
    <t>Long-term</t>
  </si>
  <si>
    <t>A placement with long-term PALM scheme workers who hold the relevant visa and are employed in a contract of work for up to 4 years (non-seasonal).</t>
  </si>
  <si>
    <t>Industry</t>
  </si>
  <si>
    <t xml:space="preserve">Where possible, industries are classified to the Australian Bureau of Statistics Australian and New Zealand Standard Industrial Classification (ANZSIC). An individual business entity is assigned to an industry based on its predominant activity.
Due to gaps in data sources, a best-fit approach has been used to identify industry. ‘Role descriptions’ (which are job or occupation descriptions) may be used to help identify an accurate industry fit. 
PALM scheme data is reported to 5 key industry groups: Agriculture, Meat processing, Accommodation, Health care and social assistance, and Other industries. </t>
  </si>
  <si>
    <t>Agriculture</t>
  </si>
  <si>
    <t xml:space="preserve">Reflects workers in ANZSIC Division A: Agriculture, forestry and fishing. </t>
  </si>
  <si>
    <t>Meat processing</t>
  </si>
  <si>
    <t>Includes Meat and meat product manufacturing (a subset of the ANZSIC Division C: Manufacturing)</t>
  </si>
  <si>
    <t>Accommodation</t>
  </si>
  <si>
    <t xml:space="preserve">ANZSIC Division H: Accommodation and food services. </t>
  </si>
  <si>
    <t>Health care and social assistance</t>
  </si>
  <si>
    <t xml:space="preserve">ANZSIC Division Q: Health care and social assistance. Includes Aged, disability and other health care services, including residential care. </t>
  </si>
  <si>
    <t>Other industries</t>
  </si>
  <si>
    <t xml:space="preserve">Table 1: PALM scheme workers, by state and country of origin </t>
  </si>
  <si>
    <t>Total</t>
  </si>
  <si>
    <t>Fiji</t>
  </si>
  <si>
    <t>Kiribati</t>
  </si>
  <si>
    <t>Nauru</t>
  </si>
  <si>
    <t>Papua New Guinea</t>
  </si>
  <si>
    <t>Samoa</t>
  </si>
  <si>
    <t>Solomon Islands</t>
  </si>
  <si>
    <t>Timor-Leste</t>
  </si>
  <si>
    <t>Tonga</t>
  </si>
  <si>
    <t>Tuvalu</t>
  </si>
  <si>
    <t>Vanuatu</t>
  </si>
  <si>
    <t>Unknown</t>
  </si>
  <si>
    <t>Australia</t>
  </si>
  <si>
    <t>New South Wales</t>
  </si>
  <si>
    <t>Victoria</t>
  </si>
  <si>
    <t>Queensland</t>
  </si>
  <si>
    <t>South Australia</t>
  </si>
  <si>
    <t>Western Australia</t>
  </si>
  <si>
    <t>Tasmania</t>
  </si>
  <si>
    <t>Northern Territory</t>
  </si>
  <si>
    <t>Australian Captital Territory</t>
  </si>
  <si>
    <t>Caveats</t>
  </si>
  <si>
    <r>
      <t xml:space="preserve">PALM scheme worker data is derived by combining data from DEWR's IT systems and visa data sourced from the Department of Home Affairs. DEWR data holdings for individuals (including unique identifiers and personal information such as name, date of birth, gender, country of origin) are matched against visa data for comprehensive validation and used to construct accurate counts for PALM scheme workers. Some historical records cannot be constructed due to limitations in available data, which primarily affects state/territory and industry views. 
Disaggregated pandemic event (subclass 408) visa data is only available to DEWR by PALM scheme partner countries and not for other variables, such as by state/territory. Subsequently, subclass visa 408 holders are not included in state/territory disaggregations but are included in other counts. This will mean that totals by state/territory will not match other totals for periods prior to January 2025. Note that the department ceased including 408 visa holders in published PALM scheme worker counts from January 2025. See the 'Data descriptions' tab for more information. 
PALM scheme activity may be affected by seasonal patterns, including by the nature of work in agriculture or workers returning home for holidays. Worker and employer counts may fluctuate from month to month.
</t>
    </r>
    <r>
      <rPr>
        <b/>
        <sz val="11"/>
        <color rgb="FF262A82"/>
        <rFont val="Calibri"/>
        <family val="2"/>
        <scheme val="minor"/>
      </rPr>
      <t>State/territory data:</t>
    </r>
    <r>
      <rPr>
        <sz val="11"/>
        <rFont val="Calibri"/>
        <family val="2"/>
        <scheme val="minor"/>
      </rPr>
      <t xml:space="preserve"> Due to gaps in data sources, the state/territory of the host organisation or PALM scheme employer may be used in place of the actual work site.
To protect individuals’ privacy, all cells including any totals and subtotals have been rounded to the nearest 5; values from 1 to 7 are rounded to 5. Zero cells are actual zeros. This may result in some totals not adding up. Caution should be taken in recalculating totals from rounded data, as this may compound the effects of rounding.</t>
    </r>
  </si>
  <si>
    <t>Total PALM scheme workers</t>
  </si>
  <si>
    <r>
      <t xml:space="preserve">PALM scheme worker data is derived by combining data from DEWR's IT systems and visa data sourced from the Department of Home Affairs. DEWR data holdings for individuals (including unique identifiers and personal information such as name, date of birth, gender, country of origin) are matched against visa data for comprehensive validation and used to construct accurate counts for PALM scheme workers. Some historical records cannot be constructed due to limitations in available data, which primarily affects state/territory and industry views.  
Disaggregated pandemic event (subclass 408) visa data is only available to DEWR by PALM scheme partner countries and not for other variables, such as by state/territory. Subsequently, subclass visa 408 holders are not included in state/territory disaggregations but are included in other counts. This will mean that totals by state/territory will not match other totals for periods prior to January 2025. Note that the department ceased including 408 visa holders in published PALM scheme worker counts from January 2025. See the 'Data descriptions' tab for more information. 
PALM scheme activity may be affected by seasonal patterns, including by the nature of work in agriculture or workers returning home for holidays. Worker and employer counts may fluctuate from month to month.
</t>
    </r>
    <r>
      <rPr>
        <b/>
        <sz val="11"/>
        <color rgb="FF262A82"/>
        <rFont val="Calibri"/>
        <family val="2"/>
        <scheme val="minor"/>
      </rPr>
      <t xml:space="preserve">Stream: </t>
    </r>
    <r>
      <rPr>
        <sz val="11"/>
        <rFont val="Calibri"/>
        <family val="2"/>
        <scheme val="minor"/>
      </rPr>
      <t xml:space="preserve">the stream of the worker is drawn from recruitment plans that PALM scheme workers are placed into with a PALM scheme employer.
To protect individuals’ privacy, all cells including any totals and subtotals have been rounded to the nearest 5; values from 1 to 7 are rounded to 5. Zero cells are actual zeros. This may result in some totals not adding up. Caution should be taken in recalculating totals from rounded data, as this may compound the effects of rounding.
</t>
    </r>
  </si>
  <si>
    <t>Australian Capital Territory</t>
  </si>
  <si>
    <t>Short-
term</t>
  </si>
  <si>
    <t>Long-
term</t>
  </si>
  <si>
    <r>
      <t xml:space="preserve">PALM scheme worker data is derived by combining data from DEWR's IT systems and visa data sourced from the Department of Home Affairs. DEWR data holdings for individuals (including unique identifiers and personal information such as name, date of birth, gender, country of origin) are matched against visa data for comprehensive validation and used to construct accurate counts for PALM scheme workers. Some historical records cannot be constructed due to limitations in available data, which primarily affects state/territory and industry views. 
Disaggregated pandemic event (subclass 408) visa data is only available to DEWR by PALM scheme partner countries and not for other variables, such as by state/territory. Subsequently, subclass visa 408 holders are not included in state/territory disaggregations but are included in other counts. This will mean that totals by state/territory will not match other totals for periods prior to January 2025. Note that the department ceased including 408 visa holders in published PALM scheme worker counts from January 2025. See the 'Data descriptions' tab for more information. 
PALM scheme activity may be affected by seasonal patterns, including by the nature of work in agriculture or workers returning home for holidays. Worker and employer counts may fluctuate from month to month.
</t>
    </r>
    <r>
      <rPr>
        <b/>
        <sz val="11"/>
        <color rgb="FF262A82"/>
        <rFont val="Calibri"/>
        <family val="2"/>
        <scheme val="minor"/>
      </rPr>
      <t xml:space="preserve">State/territory data: </t>
    </r>
    <r>
      <rPr>
        <sz val="11"/>
        <rFont val="Calibri"/>
        <family val="2"/>
        <scheme val="minor"/>
      </rPr>
      <t xml:space="preserve">Due to gaps in data sources, the state/territory of the host organisation or PALM scheme employer may be used in place of the actual work site.
</t>
    </r>
    <r>
      <rPr>
        <b/>
        <sz val="11"/>
        <color rgb="FF262A82"/>
        <rFont val="Calibri"/>
        <family val="2"/>
        <scheme val="minor"/>
      </rPr>
      <t>Stream:</t>
    </r>
    <r>
      <rPr>
        <sz val="11"/>
        <rFont val="Calibri"/>
        <family val="2"/>
        <scheme val="minor"/>
      </rPr>
      <t xml:space="preserve"> the stream of the worker is drawn from recruitment plans that PALM scheme workers are placed into with a PALM scheme employer.
To protect individuals’ privacy, all cells including any totals and subtotals have been rounded to the nearest 5; values from 1 to 7 are rounded to 5. Zero cells are actual zeros. This may result in some totals not adding up. Caution should be taken in recalculating totals from rounded data, as this may compound the effects of rounding.</t>
    </r>
  </si>
  <si>
    <r>
      <t xml:space="preserve">PALM scheme worker data is derived by combining data from DEWR's IT systems and visa data sourced from the Department of Home Affairs. DEWR data holdings for individuals (including unique identifiers and personal information such as name, date of birth, gender, country of origin) are matched against visa data for comprehensive validation and used to construct accurate counts for PALM scheme workers. Some historical records cannot be constructed due to limitations in available data, which primarily affects state/territory and industry views. 
Disaggregated pandemic event (subclass 408) visa data is only available to DEWR by PALM scheme partner countries and not for other variables, such as by state/territory. Subsequently, subclass visa 408 holders are not included in state/territory disaggregations but are included in other counts. This will mean that totals by state/territory will not match other totals for periods prior to January 2025. Note that the department ceased including 408 visa holders in published PALM scheme worker counts from January 2025. See the 'Data descriptions' tab for more information. 
PALM scheme activity may be affected by seasonal patterns, including by the nature of work in agriculture or workers returning home for holidays. Worker and employer counts may fluctuate from month to month.
</t>
    </r>
    <r>
      <rPr>
        <b/>
        <sz val="11"/>
        <color rgb="FF262A82"/>
        <rFont val="Calibri"/>
        <family val="2"/>
        <scheme val="minor"/>
      </rPr>
      <t>Stream:</t>
    </r>
    <r>
      <rPr>
        <sz val="11"/>
        <rFont val="Calibri"/>
        <family val="2"/>
        <scheme val="minor"/>
      </rPr>
      <t xml:space="preserve"> the stream of the worker is drawn from recruitment plans that PALM scheme workers are placed into with a PALM scheme employer.
</t>
    </r>
    <r>
      <rPr>
        <b/>
        <sz val="11"/>
        <color rgb="FF262A82"/>
        <rFont val="Calibri"/>
        <family val="2"/>
        <scheme val="minor"/>
      </rPr>
      <t xml:space="preserve">Industry: </t>
    </r>
    <r>
      <rPr>
        <sz val="11"/>
        <rFont val="Calibri"/>
        <family val="2"/>
        <scheme val="minor"/>
      </rPr>
      <t>Due to gaps in data sources, a best-fit approach has been used to identify industry. ‘Role descriptions’ (which are job or occupation descriptions) may be used to help identify the best industry fit. PALM scheme data is reported to 5 key industry groups: Agriculture, Meat Processing, Accommodation, Health Care and Social Assistance, and Other industries. 
To protect individuals’ privacy, all cells including any totals and subtotals have been rounded to the nearest 5; values from 1 to 7 are rounded to 5. Zero cells are actual zeros. This may result in some totals not adding up. Caution should be taken in recalculating totals from rounded data, as this may compound the effects of rounding.</t>
    </r>
  </si>
  <si>
    <t xml:space="preserve">Table 5: PALM scheme employers </t>
  </si>
  <si>
    <t>All PALM scheme employers</t>
  </si>
  <si>
    <t>Direct employers</t>
  </si>
  <si>
    <t>Labour hire</t>
  </si>
  <si>
    <t xml:space="preserve">PALM scheme employer data is administrative data sourced from DEWR IT systems and includes businesses who hold a PALM scheme deed.  As an administrative data source, the data is subject to minor revisions relating to processing timeframes.
PALM scheme activity may be affected by seasonal patterns, including by the nature of work in agriculture or workers returning home for holidays. Worker and employer counts may fluctuate from month to month.
PALM scheme employers are included where the employer holds an executed PALM scheme deed and they have an employer type of either 'direct employer' or 'labour hire'. Host organisations are not included.
A PALM scheme employer may hold one or more PALM scheme deeds. Data displayed in this tab is a count of employers and not a count of deeds.
Data in this sheet are not rounded. </t>
  </si>
  <si>
    <t>New PALM scheme employer</t>
  </si>
  <si>
    <t xml:space="preserve">	PALM scheme employer who joined after PALMIS insourcing (1 July 2023) who had no history in the schemes (i.e. no previously executed PLS/SWP deed)</t>
  </si>
  <si>
    <t>Active PALM scheme employer</t>
  </si>
  <si>
    <t xml:space="preserve">	PALM scheme employer with approved recruitment plan.  The PALM scheme employer may or may not have any workers attached to the recruitment plan or mobilised in Australia.</t>
  </si>
  <si>
    <t>PALM scheme participating country that a PALM scheme worker is from. PALM scheme participating countries are: Fiji, Kiribati, Nauru, Papua New Guinea, Samoa, Solomon Islands, Timor-Leste, Tonga, Tuvalu, and Vanuatu.
	‘Unknown’ country of origin is where country of origin cannot be determined for a PALM scheme worker due to incomplete data.</t>
  </si>
  <si>
    <t>Includes all remaining industries, that are not otherwise classified to the industries above (Agriculture, Meat processing, Accommodation, and Health care and social assistance). 
Note that a small number of workers in Manufacturing in non-meat processing (such as Grain and cereal manufacturing, or Textile or clothing manufacturing) are included in Other industries. Any workers in Retail are included in Other industries.</t>
  </si>
  <si>
    <t>PALM scheme worker fatalities</t>
  </si>
  <si>
    <t xml:space="preserve">	PALM scheme worker deaths are recorded only for those currently onshore in Australia participating in the PALM scheme. 
All figures for PALM scheme worker deaths are unrounded and are latest data available.</t>
  </si>
  <si>
    <t>Deaths by cause</t>
  </si>
  <si>
    <t xml:space="preserve">	The ‘Other’ category includes a range of causes including, but not limited to, physical accidents (work and non-work related), assault, homicide, misadventure, suicide, and other external causes.
	'Under investigation' - The department does not routinely receive updates on the status of police or coroner investigations. While the department does seek updates where these are available, there may be delays in information received. Similarly, privacy provisions may mean that the department is not privy to the details of the investigation. </t>
  </si>
  <si>
    <t>Deaths by state/
territory</t>
  </si>
  <si>
    <t xml:space="preserve">	PALM scheme worker fatalities are recorded based on the state/territory in which a worker is employed which is not necessarily the state/territory in which the death occurred.</t>
  </si>
  <si>
    <r>
      <t xml:space="preserve">Publication reference period: </t>
    </r>
    <r>
      <rPr>
        <b/>
        <sz val="16"/>
        <color rgb="FF262A82"/>
        <rFont val="Trebuchet MS"/>
        <family val="2"/>
      </rPr>
      <t>March 2025</t>
    </r>
  </si>
  <si>
    <t>Publication reference period: April 2022, December 2022, June 2023 to March 2025</t>
  </si>
  <si>
    <t>An entity contracted by DEWR under the PALM scheme deed.</t>
  </si>
  <si>
    <t xml:space="preserve">PALM scheme worker data is a combination of data from the Department of Employment and Workplace Relations (DEWR) IT systems and visa data sourced from the Department of Home Affairs. DEWR IT system data is reliant on information entered by labour sending units located in each of the partner countries and PALM scheme employers.
PALM scheme workers have been eligible to participate in the scheme through two visa types: the temporary work (international relations) visa (subclass 403); and the Pandemic event (subclass 408) visa. The Pandemic event (subclass 408) visa closed to new applications in February 2024 and is no longer being granted for the purposes of participating in the PALM scheme. The number of PALM scheme workers holding a 408 visa has been reducing over time, particularly from September 2023.  By January 2025, it is expected that there will be fewer than 40 PALM scheme workers holding a 408 visa. Due to the small numbers and complexity of including 408 visa holders in worker counts, and that these will reduce to zero over the coming months, the department ceased including 408 visa holders in published PALM scheme worker counts from January 2025.
PALM scheme employer data is administrative data sourced from DEWR IT systems and includes businesses who hold a PALM scheme deed.
</t>
  </si>
  <si>
    <t>Vertical Line</t>
  </si>
  <si>
    <t>Total workers from PNG</t>
  </si>
  <si>
    <t>Short-term stream</t>
  </si>
  <si>
    <t>Long-term stream</t>
  </si>
  <si>
    <t>Total workers from Timor Leste</t>
  </si>
  <si>
    <t>Total workers from Samoa</t>
  </si>
  <si>
    <t>Total workers from Tonga</t>
  </si>
  <si>
    <t>PNG</t>
  </si>
  <si>
    <t>Solomon 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</si>
</sst>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0"/>
      <name val="Arial"/>
      <family val="2"/>
    </font>
    <font>
      <b/>
      <sz val="14"/>
      <name val="Calibri"/>
      <family val="2"/>
      <scheme val="minor"/>
    </font>
    <font>
      <sz val="11"/>
      <color rgb="FFFF0000"/>
      <name val="Calibri"/>
      <family val="2"/>
      <scheme val="minor"/>
    </font>
    <font>
      <sz val="12"/>
      <color theme="1"/>
      <name val="Calibri"/>
      <family val="2"/>
      <scheme val="minor"/>
    </font>
    <font>
      <b/>
      <sz val="11"/>
      <color rgb="FFFF0000"/>
      <name val="Calibri"/>
      <family val="2"/>
      <scheme val="minor"/>
    </font>
    <font>
      <b/>
      <sz val="12"/>
      <color rgb="FFFF0000"/>
      <name val="Calibri"/>
      <family val="2"/>
      <scheme val="minor"/>
    </font>
    <font>
      <b/>
      <sz val="11"/>
      <name val="Calibri"/>
      <family val="2"/>
      <scheme val="minor"/>
    </font>
    <font>
      <sz val="11"/>
      <color rgb="FF000000"/>
      <name val="Calibri"/>
      <family val="2"/>
      <scheme val="minor"/>
    </font>
    <font>
      <b/>
      <sz val="16"/>
      <color rgb="FF262A82"/>
      <name val="Trebuchet MS"/>
      <family val="2"/>
    </font>
    <font>
      <b/>
      <sz val="12"/>
      <color rgb="FF262A82"/>
      <name val="Trebuchet MS"/>
      <family val="2"/>
    </font>
    <font>
      <b/>
      <sz val="14"/>
      <color rgb="FF262A82"/>
      <name val="Trebuchet MS"/>
      <family val="2"/>
    </font>
    <font>
      <b/>
      <sz val="11"/>
      <color rgb="FF262A82"/>
      <name val="Trebuchet MS"/>
      <family val="2"/>
    </font>
    <font>
      <sz val="11"/>
      <name val="Calibri"/>
      <family val="2"/>
    </font>
    <font>
      <sz val="12"/>
      <color rgb="FF262A82"/>
      <name val="Calibri"/>
      <family val="2"/>
      <scheme val="minor"/>
    </font>
    <font>
      <i/>
      <sz val="11"/>
      <color theme="1"/>
      <name val="Calibri"/>
      <family val="2"/>
      <scheme val="minor"/>
    </font>
    <font>
      <b/>
      <sz val="11"/>
      <color rgb="FF262A82"/>
      <name val="Calibri"/>
      <family val="2"/>
      <scheme val="minor"/>
    </font>
    <font>
      <sz val="11"/>
      <color theme="1"/>
      <name val="Aptos"/>
      <family val="2"/>
    </font>
    <font>
      <b/>
      <sz val="11"/>
      <color theme="1"/>
      <name val="Aptos"/>
      <family val="2"/>
    </font>
    <font>
      <b/>
      <sz val="11"/>
      <color rgb="FF000000"/>
      <name val="Calibri"/>
      <family val="2"/>
      <scheme val="minor"/>
    </font>
    <font>
      <sz val="11"/>
      <color theme="1"/>
      <name val="Calibri"/>
      <family val="2"/>
    </font>
    <font>
      <i/>
      <sz val="11"/>
      <color rgb="FF000000"/>
      <name val="Calibri"/>
      <family val="2"/>
    </font>
    <font>
      <u/>
      <sz val="11"/>
      <color rgb="FF0563C1"/>
      <name val="Calibri"/>
      <family val="2"/>
    </font>
    <font>
      <sz val="8"/>
      <color rgb="FF404040"/>
      <name val="Courier New"/>
      <family val="3"/>
    </font>
    <font>
      <i/>
      <sz val="9.6"/>
      <color rgb="FF404040"/>
      <name val="Courier New"/>
      <family val="3"/>
    </font>
  </fonts>
  <fills count="6">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tint="-4.9989318521683403E-2"/>
        <bgColor rgb="FF000000"/>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4" fillId="0" borderId="0" applyNumberFormat="0" applyFill="0" applyBorder="0" applyAlignment="0" applyProtection="0"/>
    <xf numFmtId="0" fontId="5" fillId="0" borderId="0"/>
    <xf numFmtId="0" fontId="5" fillId="0" borderId="0"/>
    <xf numFmtId="9" fontId="1" fillId="0" borderId="0" applyFont="0" applyFill="0" applyBorder="0" applyAlignment="0" applyProtection="0"/>
  </cellStyleXfs>
  <cellXfs count="163">
    <xf numFmtId="0" fontId="0" fillId="0" borderId="0" xfId="0"/>
    <xf numFmtId="0" fontId="3" fillId="2" borderId="0" xfId="0" applyFont="1" applyFill="1"/>
    <xf numFmtId="0" fontId="0" fillId="2" borderId="0" xfId="0" applyFill="1"/>
    <xf numFmtId="0" fontId="10" fillId="2" borderId="0" xfId="0" applyFont="1" applyFill="1"/>
    <xf numFmtId="0" fontId="4" fillId="2" borderId="0" xfId="1" applyFill="1" applyBorder="1" applyAlignment="1">
      <alignment horizontal="left" vertical="center"/>
    </xf>
    <xf numFmtId="0" fontId="7" fillId="2" borderId="0" xfId="0" applyFont="1" applyFill="1"/>
    <xf numFmtId="0" fontId="4" fillId="2" borderId="0" xfId="1" applyFill="1" applyBorder="1" applyAlignment="1">
      <alignment vertical="center"/>
    </xf>
    <xf numFmtId="0" fontId="0" fillId="2" borderId="0" xfId="0" applyFill="1" applyAlignment="1">
      <alignment horizontal="left"/>
    </xf>
    <xf numFmtId="0" fontId="6" fillId="2" borderId="0" xfId="0" applyFont="1" applyFill="1" applyAlignment="1">
      <alignment vertical="center"/>
    </xf>
    <xf numFmtId="0" fontId="4" fillId="2" borderId="0" xfId="1" applyFill="1" applyBorder="1" applyAlignment="1">
      <alignment horizontal="left"/>
    </xf>
    <xf numFmtId="0" fontId="11" fillId="2" borderId="0" xfId="3" applyFont="1" applyFill="1" applyAlignment="1">
      <alignment horizontal="left"/>
    </xf>
    <xf numFmtId="0" fontId="4" fillId="2" borderId="0" xfId="1" applyFill="1" applyBorder="1" applyAlignment="1"/>
    <xf numFmtId="0" fontId="4" fillId="2" borderId="0" xfId="1" applyFill="1"/>
    <xf numFmtId="0" fontId="11" fillId="2" borderId="0" xfId="0" applyFont="1" applyFill="1" applyAlignment="1">
      <alignment vertical="center"/>
    </xf>
    <xf numFmtId="0" fontId="7" fillId="2" borderId="0" xfId="1" applyFont="1" applyFill="1" applyBorder="1" applyAlignment="1">
      <alignment vertical="center"/>
    </xf>
    <xf numFmtId="0" fontId="12" fillId="2" borderId="0" xfId="0" applyFont="1" applyFill="1" applyAlignment="1">
      <alignment horizontal="left" wrapText="1"/>
    </xf>
    <xf numFmtId="0" fontId="1" fillId="2" borderId="0" xfId="1" applyFont="1" applyFill="1" applyBorder="1" applyAlignment="1">
      <alignment horizontal="left" vertical="center"/>
    </xf>
    <xf numFmtId="0" fontId="1" fillId="2" borderId="0" xfId="1" applyFont="1" applyFill="1" applyBorder="1" applyAlignment="1">
      <alignment vertical="center"/>
    </xf>
    <xf numFmtId="0" fontId="8" fillId="2" borderId="0" xfId="1" applyFont="1" applyFill="1" applyBorder="1" applyAlignment="1">
      <alignment vertical="center"/>
    </xf>
    <xf numFmtId="0" fontId="9" fillId="2" borderId="0" xfId="0" applyFont="1" applyFill="1"/>
    <xf numFmtId="0" fontId="3" fillId="2" borderId="0" xfId="3" applyFont="1" applyFill="1" applyAlignment="1">
      <alignment horizontal="left" wrapText="1"/>
    </xf>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16" fillId="2" borderId="0" xfId="1" applyFont="1" applyFill="1" applyBorder="1" applyAlignment="1">
      <alignment horizontal="left"/>
    </xf>
    <xf numFmtId="0" fontId="15" fillId="2" borderId="0" xfId="0" applyFont="1" applyFill="1"/>
    <xf numFmtId="0" fontId="14" fillId="2" borderId="0" xfId="1" applyFont="1" applyFill="1" applyBorder="1" applyAlignment="1">
      <alignment vertical="center"/>
    </xf>
    <xf numFmtId="0" fontId="0" fillId="2" borderId="1" xfId="0" applyFill="1" applyBorder="1" applyAlignment="1">
      <alignment horizontal="center"/>
    </xf>
    <xf numFmtId="0" fontId="8" fillId="2" borderId="1" xfId="1" applyFont="1" applyFill="1" applyBorder="1" applyAlignment="1">
      <alignment vertical="center"/>
    </xf>
    <xf numFmtId="0" fontId="1" fillId="2" borderId="1" xfId="1" applyFont="1" applyFill="1" applyBorder="1" applyAlignment="1">
      <alignment vertical="center"/>
    </xf>
    <xf numFmtId="0" fontId="9" fillId="2" borderId="3" xfId="1" applyFont="1" applyFill="1" applyBorder="1" applyAlignment="1">
      <alignment vertical="center"/>
    </xf>
    <xf numFmtId="0" fontId="9" fillId="2" borderId="5" xfId="1" applyFont="1" applyFill="1" applyBorder="1" applyAlignment="1">
      <alignment horizontal="center" vertical="center" wrapText="1"/>
    </xf>
    <xf numFmtId="0" fontId="2" fillId="2" borderId="0" xfId="1" applyFont="1" applyFill="1" applyBorder="1" applyAlignment="1">
      <alignment horizontal="center" vertical="center"/>
    </xf>
    <xf numFmtId="0" fontId="1" fillId="2" borderId="0" xfId="0" applyFont="1" applyFill="1"/>
    <xf numFmtId="17" fontId="2" fillId="2" borderId="1" xfId="1" applyNumberFormat="1" applyFont="1" applyFill="1" applyBorder="1" applyAlignment="1">
      <alignment horizontal="center" vertical="center"/>
    </xf>
    <xf numFmtId="0" fontId="2" fillId="2" borderId="1" xfId="1" applyFont="1" applyFill="1" applyBorder="1" applyAlignment="1">
      <alignment horizontal="center" vertical="center"/>
    </xf>
    <xf numFmtId="17" fontId="11" fillId="2" borderId="1" xfId="1" applyNumberFormat="1" applyFont="1" applyFill="1" applyBorder="1" applyAlignment="1">
      <alignment horizontal="center" vertical="center"/>
    </xf>
    <xf numFmtId="0" fontId="0" fillId="2" borderId="1" xfId="1" applyFont="1" applyFill="1" applyBorder="1" applyAlignment="1">
      <alignment vertical="center"/>
    </xf>
    <xf numFmtId="0" fontId="7" fillId="2" borderId="1" xfId="1" applyFont="1" applyFill="1" applyBorder="1" applyAlignment="1">
      <alignment vertical="center"/>
    </xf>
    <xf numFmtId="0" fontId="11" fillId="2" borderId="1" xfId="1" applyFont="1" applyFill="1" applyBorder="1" applyAlignment="1">
      <alignment vertical="center"/>
    </xf>
    <xf numFmtId="0" fontId="0" fillId="2" borderId="1" xfId="0" applyFill="1" applyBorder="1"/>
    <xf numFmtId="0" fontId="16" fillId="2" borderId="1" xfId="1" applyFont="1" applyFill="1" applyBorder="1" applyAlignment="1">
      <alignment vertical="center"/>
    </xf>
    <xf numFmtId="0" fontId="0" fillId="2" borderId="1" xfId="1" applyFont="1" applyFill="1" applyBorder="1" applyAlignment="1">
      <alignment horizontal="center" vertical="center"/>
    </xf>
    <xf numFmtId="0" fontId="7" fillId="2" borderId="3" xfId="1" applyFont="1" applyFill="1" applyBorder="1" applyAlignment="1">
      <alignment vertical="center"/>
    </xf>
    <xf numFmtId="0" fontId="7" fillId="2" borderId="4" xfId="1" applyFont="1" applyFill="1" applyBorder="1" applyAlignment="1">
      <alignment vertical="center"/>
    </xf>
    <xf numFmtId="0" fontId="3" fillId="2" borderId="0" xfId="3" applyFont="1" applyFill="1" applyAlignment="1">
      <alignment horizontal="left"/>
    </xf>
    <xf numFmtId="0" fontId="1" fillId="2" borderId="1" xfId="1" applyFont="1" applyFill="1" applyBorder="1" applyAlignment="1">
      <alignment horizontal="center" vertical="center"/>
    </xf>
    <xf numFmtId="17" fontId="2" fillId="2" borderId="0" xfId="1" applyNumberFormat="1" applyFont="1" applyFill="1" applyBorder="1" applyAlignment="1">
      <alignment horizontal="center" vertical="center"/>
    </xf>
    <xf numFmtId="0" fontId="0" fillId="2" borderId="0" xfId="1" applyFont="1" applyFill="1" applyBorder="1" applyAlignment="1">
      <alignment vertical="center"/>
    </xf>
    <xf numFmtId="0" fontId="11" fillId="2" borderId="1" xfId="1" applyFont="1" applyFill="1" applyBorder="1" applyAlignment="1">
      <alignment horizontal="left" vertical="center"/>
    </xf>
    <xf numFmtId="0" fontId="1" fillId="2" borderId="1" xfId="0" applyFont="1" applyFill="1" applyBorder="1" applyAlignment="1">
      <alignment horizontal="center"/>
    </xf>
    <xf numFmtId="0" fontId="9" fillId="2" borderId="1" xfId="1" applyFont="1" applyFill="1" applyBorder="1" applyAlignment="1">
      <alignment vertical="center"/>
    </xf>
    <xf numFmtId="0" fontId="1" fillId="2" borderId="8" xfId="0" applyFont="1" applyFill="1" applyBorder="1" applyAlignment="1">
      <alignment horizontal="center"/>
    </xf>
    <xf numFmtId="0" fontId="1" fillId="2" borderId="8" xfId="1" applyFont="1" applyFill="1" applyBorder="1" applyAlignment="1">
      <alignment vertical="center"/>
    </xf>
    <xf numFmtId="3" fontId="1" fillId="2" borderId="1" xfId="1" applyNumberFormat="1"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1" xfId="1" applyFont="1" applyFill="1" applyBorder="1" applyAlignment="1">
      <alignment horizontal="right" vertical="center"/>
    </xf>
    <xf numFmtId="0" fontId="1" fillId="2" borderId="1" xfId="0" applyFont="1" applyFill="1" applyBorder="1" applyAlignment="1">
      <alignment horizontal="right"/>
    </xf>
    <xf numFmtId="0" fontId="1" fillId="2" borderId="8" xfId="0" applyFont="1" applyFill="1" applyBorder="1" applyAlignment="1">
      <alignment horizontal="right"/>
    </xf>
    <xf numFmtId="3" fontId="1" fillId="2" borderId="1" xfId="1" applyNumberFormat="1" applyFont="1" applyFill="1" applyBorder="1" applyAlignment="1">
      <alignment horizontal="right" vertical="center"/>
    </xf>
    <xf numFmtId="3" fontId="0" fillId="2" borderId="1" xfId="1" applyNumberFormat="1" applyFont="1" applyFill="1" applyBorder="1" applyAlignment="1">
      <alignment vertical="center"/>
    </xf>
    <xf numFmtId="0" fontId="7" fillId="2" borderId="5" xfId="1" applyFont="1" applyFill="1" applyBorder="1" applyAlignment="1">
      <alignment vertical="center"/>
    </xf>
    <xf numFmtId="0" fontId="3" fillId="2" borderId="0" xfId="1" applyFont="1" applyFill="1" applyBorder="1" applyAlignment="1">
      <alignment horizontal="left" vertical="center"/>
    </xf>
    <xf numFmtId="0" fontId="18" fillId="2" borderId="0" xfId="1" applyFont="1" applyFill="1" applyBorder="1" applyAlignment="1">
      <alignment vertical="center"/>
    </xf>
    <xf numFmtId="0" fontId="3" fillId="2" borderId="0" xfId="1" applyFont="1" applyFill="1" applyBorder="1" applyAlignment="1">
      <alignment vertical="center"/>
    </xf>
    <xf numFmtId="0" fontId="0" fillId="2" borderId="0" xfId="0" applyFill="1" applyAlignment="1">
      <alignment horizontal="center"/>
    </xf>
    <xf numFmtId="0" fontId="2" fillId="2" borderId="1"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3" fillId="2" borderId="0" xfId="0" applyFont="1" applyFill="1" applyAlignment="1">
      <alignment horizontal="center"/>
    </xf>
    <xf numFmtId="0" fontId="11" fillId="2" borderId="0" xfId="0" applyFont="1" applyFill="1"/>
    <xf numFmtId="0" fontId="0" fillId="2" borderId="0" xfId="0" applyFill="1" applyAlignment="1">
      <alignment vertical="top" wrapText="1"/>
    </xf>
    <xf numFmtId="0" fontId="2" fillId="2" borderId="1" xfId="0" applyFont="1" applyFill="1" applyBorder="1" applyAlignment="1">
      <alignment horizontal="center"/>
    </xf>
    <xf numFmtId="0" fontId="0" fillId="2" borderId="1" xfId="0" applyFill="1" applyBorder="1" applyAlignment="1">
      <alignment vertical="top" wrapText="1"/>
    </xf>
    <xf numFmtId="0" fontId="0" fillId="2" borderId="1" xfId="0" applyFill="1" applyBorder="1" applyAlignment="1">
      <alignment vertical="top"/>
    </xf>
    <xf numFmtId="15" fontId="0" fillId="2" borderId="0" xfId="0" applyNumberFormat="1" applyFill="1" applyAlignment="1">
      <alignment horizontal="left"/>
    </xf>
    <xf numFmtId="0" fontId="2" fillId="2" borderId="1" xfId="0" applyFont="1" applyFill="1" applyBorder="1" applyAlignment="1">
      <alignment vertical="top" wrapText="1"/>
    </xf>
    <xf numFmtId="17" fontId="2" fillId="2" borderId="1" xfId="1" applyNumberFormat="1" applyFont="1" applyFill="1" applyBorder="1" applyAlignment="1">
      <alignment horizontal="left" vertical="center"/>
    </xf>
    <xf numFmtId="3" fontId="1" fillId="2" borderId="0" xfId="1" applyNumberFormat="1" applyFont="1" applyFill="1" applyBorder="1" applyAlignment="1">
      <alignment horizontal="left" vertical="center"/>
    </xf>
    <xf numFmtId="3" fontId="0" fillId="2" borderId="0" xfId="0" applyNumberFormat="1" applyFill="1"/>
    <xf numFmtId="3" fontId="8" fillId="2" borderId="0" xfId="1" applyNumberFormat="1" applyFont="1" applyFill="1" applyBorder="1" applyAlignment="1">
      <alignment vertical="center"/>
    </xf>
    <xf numFmtId="3" fontId="1" fillId="2" borderId="8" xfId="1" applyNumberFormat="1" applyFont="1" applyFill="1" applyBorder="1" applyAlignment="1">
      <alignment vertical="center"/>
    </xf>
    <xf numFmtId="3" fontId="1" fillId="2" borderId="8" xfId="1" applyNumberFormat="1" applyFont="1" applyFill="1" applyBorder="1" applyAlignment="1">
      <alignment horizontal="right" vertical="center"/>
    </xf>
    <xf numFmtId="3" fontId="0" fillId="2" borderId="1" xfId="0" applyNumberFormat="1" applyFill="1" applyBorder="1"/>
    <xf numFmtId="9" fontId="8" fillId="2" borderId="0" xfId="4" applyFont="1" applyFill="1" applyBorder="1" applyAlignment="1">
      <alignment vertical="center"/>
    </xf>
    <xf numFmtId="9" fontId="0" fillId="2" borderId="0" xfId="4" applyFont="1" applyFill="1"/>
    <xf numFmtId="17" fontId="0" fillId="2" borderId="0" xfId="0" applyNumberFormat="1" applyFill="1"/>
    <xf numFmtId="3" fontId="3" fillId="2" borderId="1" xfId="1" applyNumberFormat="1" applyFont="1" applyFill="1" applyBorder="1" applyAlignment="1">
      <alignment vertical="center"/>
    </xf>
    <xf numFmtId="0" fontId="2" fillId="2" borderId="0" xfId="1" applyFont="1" applyFill="1" applyBorder="1" applyAlignment="1">
      <alignment horizontal="center" vertical="center" wrapText="1"/>
    </xf>
    <xf numFmtId="9" fontId="0" fillId="2" borderId="0" xfId="4" applyFont="1" applyFill="1" applyBorder="1"/>
    <xf numFmtId="9" fontId="0" fillId="2" borderId="0" xfId="4" applyFont="1" applyFill="1" applyBorder="1" applyAlignment="1">
      <alignment horizontal="center"/>
    </xf>
    <xf numFmtId="0" fontId="22" fillId="2" borderId="0" xfId="0" applyFont="1" applyFill="1" applyAlignment="1">
      <alignment vertical="center"/>
    </xf>
    <xf numFmtId="0" fontId="21" fillId="2" borderId="0" xfId="0" applyFont="1" applyFill="1" applyAlignment="1">
      <alignment vertical="center"/>
    </xf>
    <xf numFmtId="0" fontId="21" fillId="2" borderId="0" xfId="0" applyFont="1" applyFill="1" applyAlignment="1">
      <alignment horizontal="left" vertical="center" indent="1"/>
    </xf>
    <xf numFmtId="0" fontId="21" fillId="2" borderId="0" xfId="0" applyFont="1" applyFill="1" applyAlignment="1">
      <alignment horizontal="left" vertical="center" indent="2"/>
    </xf>
    <xf numFmtId="3" fontId="1" fillId="2" borderId="0" xfId="1" applyNumberFormat="1" applyFont="1" applyFill="1" applyBorder="1" applyAlignment="1">
      <alignment vertical="center"/>
    </xf>
    <xf numFmtId="9" fontId="1" fillId="2" borderId="0" xfId="4" applyFont="1" applyFill="1" applyBorder="1" applyAlignment="1">
      <alignment vertical="center"/>
    </xf>
    <xf numFmtId="17" fontId="11" fillId="2" borderId="0" xfId="1" applyNumberFormat="1" applyFont="1" applyFill="1" applyBorder="1" applyAlignment="1">
      <alignment horizontal="center" vertical="center"/>
    </xf>
    <xf numFmtId="49" fontId="14" fillId="2" borderId="0" xfId="0" applyNumberFormat="1" applyFont="1" applyFill="1" applyAlignment="1">
      <alignment horizontal="left" vertical="center"/>
    </xf>
    <xf numFmtId="17" fontId="23" fillId="3" borderId="1" xfId="0" applyNumberFormat="1" applyFont="1" applyFill="1" applyBorder="1" applyAlignment="1">
      <alignment horizontal="center" vertical="center"/>
    </xf>
    <xf numFmtId="0" fontId="12" fillId="3" borderId="1" xfId="0" applyFont="1" applyFill="1" applyBorder="1" applyAlignment="1">
      <alignment vertical="center"/>
    </xf>
    <xf numFmtId="17" fontId="11" fillId="3" borderId="1" xfId="0" applyNumberFormat="1" applyFont="1" applyFill="1" applyBorder="1" applyAlignment="1">
      <alignment horizontal="center" vertical="center"/>
    </xf>
    <xf numFmtId="3" fontId="12" fillId="4" borderId="1" xfId="0" applyNumberFormat="1" applyFont="1" applyFill="1" applyBorder="1" applyAlignment="1">
      <alignment vertical="center"/>
    </xf>
    <xf numFmtId="0" fontId="12" fillId="4" borderId="1" xfId="0" applyFont="1" applyFill="1" applyBorder="1" applyAlignment="1">
      <alignment vertical="center"/>
    </xf>
    <xf numFmtId="3" fontId="12" fillId="4" borderId="8" xfId="0" applyNumberFormat="1" applyFont="1" applyFill="1" applyBorder="1" applyAlignment="1">
      <alignment vertical="center"/>
    </xf>
    <xf numFmtId="0" fontId="17" fillId="2" borderId="0" xfId="3" applyFont="1" applyFill="1" applyAlignment="1">
      <alignment vertical="top" wrapText="1"/>
    </xf>
    <xf numFmtId="0" fontId="14" fillId="2" borderId="0" xfId="0" applyFont="1" applyFill="1"/>
    <xf numFmtId="0" fontId="0" fillId="2" borderId="0" xfId="0" applyFill="1" applyAlignment="1">
      <alignment vertical="center"/>
    </xf>
    <xf numFmtId="0" fontId="7" fillId="2" borderId="0" xfId="0" applyFont="1" applyFill="1" applyAlignment="1">
      <alignment vertical="center"/>
    </xf>
    <xf numFmtId="0" fontId="24" fillId="3" borderId="3" xfId="0" applyFont="1" applyFill="1" applyBorder="1" applyAlignment="1">
      <alignment vertical="top"/>
    </xf>
    <xf numFmtId="0" fontId="24" fillId="3" borderId="2" xfId="0" applyFont="1" applyFill="1" applyBorder="1" applyAlignment="1">
      <alignment vertical="top"/>
    </xf>
    <xf numFmtId="0" fontId="25" fillId="3" borderId="11" xfId="0" applyFont="1" applyFill="1" applyBorder="1" applyAlignment="1">
      <alignment horizontal="right" vertical="top" wrapText="1"/>
    </xf>
    <xf numFmtId="0" fontId="25" fillId="3" borderId="11" xfId="0" applyFont="1" applyFill="1" applyBorder="1" applyAlignment="1">
      <alignment horizontal="right" vertical="top"/>
    </xf>
    <xf numFmtId="0" fontId="25" fillId="3" borderId="14" xfId="0" applyFont="1" applyFill="1" applyBorder="1" applyAlignment="1">
      <alignment horizontal="right" vertical="top"/>
    </xf>
    <xf numFmtId="0" fontId="25" fillId="3" borderId="14" xfId="0" applyFont="1" applyFill="1" applyBorder="1" applyAlignment="1">
      <alignment horizontal="right" vertical="top" wrapText="1"/>
    </xf>
    <xf numFmtId="0" fontId="24" fillId="3" borderId="5" xfId="0" applyFont="1" applyFill="1" applyBorder="1" applyAlignment="1">
      <alignment vertical="top" wrapText="1"/>
    </xf>
    <xf numFmtId="0" fontId="24" fillId="3" borderId="2" xfId="0" applyFont="1" applyFill="1" applyBorder="1" applyAlignment="1">
      <alignment vertical="top" wrapText="1"/>
    </xf>
    <xf numFmtId="0" fontId="24" fillId="3" borderId="0" xfId="0" applyFont="1" applyFill="1"/>
    <xf numFmtId="0" fontId="26" fillId="3" borderId="0" xfId="1" applyFont="1" applyFill="1" applyBorder="1"/>
    <xf numFmtId="3" fontId="7" fillId="2" borderId="1" xfId="1" applyNumberFormat="1" applyFont="1" applyFill="1" applyBorder="1" applyAlignment="1">
      <alignment vertical="center"/>
    </xf>
    <xf numFmtId="3" fontId="1" fillId="5" borderId="1" xfId="1" applyNumberFormat="1" applyFont="1" applyFill="1" applyBorder="1" applyAlignment="1">
      <alignment vertical="center"/>
    </xf>
    <xf numFmtId="0" fontId="27" fillId="0" borderId="0" xfId="0" applyFont="1"/>
    <xf numFmtId="3" fontId="28" fillId="0" borderId="0" xfId="0" applyNumberFormat="1" applyFont="1"/>
    <xf numFmtId="0" fontId="3" fillId="2" borderId="0" xfId="3" applyFont="1" applyFill="1" applyAlignment="1">
      <alignment horizontal="left" wrapText="1"/>
    </xf>
    <xf numFmtId="0" fontId="0" fillId="2" borderId="0" xfId="0" applyFill="1" applyAlignment="1">
      <alignment horizontal="left" vertical="top" wrapText="1"/>
    </xf>
    <xf numFmtId="0" fontId="0" fillId="2" borderId="0" xfId="0" applyFill="1" applyAlignment="1">
      <alignment horizontal="center"/>
    </xf>
    <xf numFmtId="0" fontId="24" fillId="3" borderId="11" xfId="0" applyFont="1" applyFill="1" applyBorder="1" applyAlignment="1">
      <alignment horizontal="left" vertical="top" wrapText="1"/>
    </xf>
    <xf numFmtId="0" fontId="24" fillId="3" borderId="0" xfId="0" applyFont="1" applyFill="1" applyAlignment="1">
      <alignment horizontal="left" vertical="top" wrapText="1"/>
    </xf>
    <xf numFmtId="0" fontId="24" fillId="3" borderId="13" xfId="0" applyFont="1" applyFill="1" applyBorder="1" applyAlignment="1">
      <alignment horizontal="left" vertical="top" wrapText="1"/>
    </xf>
    <xf numFmtId="0" fontId="24" fillId="3" borderId="14" xfId="0" applyFont="1" applyFill="1" applyBorder="1" applyAlignment="1">
      <alignment horizontal="left" vertical="top" wrapText="1"/>
    </xf>
    <xf numFmtId="0" fontId="24" fillId="3" borderId="15" xfId="0" applyFont="1" applyFill="1" applyBorder="1" applyAlignment="1">
      <alignment horizontal="left" vertical="top" wrapText="1"/>
    </xf>
    <xf numFmtId="0" fontId="24" fillId="3" borderId="12" xfId="0" applyFont="1" applyFill="1" applyBorder="1" applyAlignment="1">
      <alignment horizontal="left" vertical="top" wrapText="1"/>
    </xf>
    <xf numFmtId="0" fontId="24" fillId="3" borderId="2" xfId="0" applyFont="1" applyFill="1" applyBorder="1" applyAlignment="1">
      <alignment horizontal="left" vertical="top" wrapText="1"/>
    </xf>
    <xf numFmtId="0" fontId="24" fillId="3" borderId="7" xfId="0" applyFont="1" applyFill="1" applyBorder="1" applyAlignment="1">
      <alignment horizontal="left" vertical="top" wrapText="1"/>
    </xf>
    <xf numFmtId="0" fontId="24" fillId="3" borderId="6" xfId="0" applyFont="1" applyFill="1" applyBorder="1" applyAlignment="1">
      <alignment horizontal="left" vertical="top" wrapText="1"/>
    </xf>
    <xf numFmtId="0" fontId="24" fillId="3" borderId="3" xfId="0" applyFont="1" applyFill="1" applyBorder="1" applyAlignment="1">
      <alignment horizontal="left" vertical="top" wrapText="1"/>
    </xf>
    <xf numFmtId="0" fontId="2" fillId="2" borderId="1" xfId="0" applyFont="1" applyFill="1" applyBorder="1" applyAlignment="1">
      <alignment horizontal="left" vertical="top"/>
    </xf>
    <xf numFmtId="0" fontId="24" fillId="3" borderId="5" xfId="0" applyFont="1" applyFill="1" applyBorder="1" applyAlignment="1">
      <alignment horizontal="left" vertical="top" wrapText="1"/>
    </xf>
    <xf numFmtId="0" fontId="3" fillId="2" borderId="8" xfId="3" applyFont="1" applyFill="1" applyBorder="1" applyAlignment="1">
      <alignment horizontal="left" vertical="top" wrapText="1"/>
    </xf>
    <xf numFmtId="0" fontId="3" fillId="2" borderId="9" xfId="3" applyFont="1" applyFill="1" applyBorder="1" applyAlignment="1">
      <alignment horizontal="left" vertical="top" wrapText="1"/>
    </xf>
    <xf numFmtId="0" fontId="3" fillId="2" borderId="10" xfId="3" applyFont="1" applyFill="1" applyBorder="1" applyAlignment="1">
      <alignment horizontal="left" vertical="top" wrapText="1"/>
    </xf>
    <xf numFmtId="0" fontId="3" fillId="2" borderId="0" xfId="3" applyFont="1" applyFill="1" applyAlignment="1">
      <alignment horizontal="left" vertical="top" wrapText="1"/>
    </xf>
    <xf numFmtId="17" fontId="3" fillId="2" borderId="8" xfId="1" applyNumberFormat="1" applyFont="1" applyFill="1" applyBorder="1" applyAlignment="1">
      <alignment horizontal="left" vertical="top" wrapText="1"/>
    </xf>
    <xf numFmtId="17" fontId="3" fillId="2" borderId="9" xfId="1" applyNumberFormat="1" applyFont="1" applyFill="1" applyBorder="1" applyAlignment="1">
      <alignment horizontal="left" vertical="top" wrapText="1"/>
    </xf>
    <xf numFmtId="17" fontId="3" fillId="2" borderId="10" xfId="1" applyNumberFormat="1" applyFont="1" applyFill="1" applyBorder="1" applyAlignment="1">
      <alignment horizontal="left" vertical="top" wrapText="1"/>
    </xf>
    <xf numFmtId="0" fontId="3" fillId="2" borderId="0" xfId="3" applyFont="1" applyFill="1" applyAlignment="1">
      <alignment horizontal="left" vertical="center"/>
    </xf>
    <xf numFmtId="0" fontId="2" fillId="2" borderId="7" xfId="1" applyFont="1" applyFill="1" applyBorder="1" applyAlignment="1">
      <alignment horizontal="center" vertical="center"/>
    </xf>
    <xf numFmtId="0" fontId="2" fillId="2" borderId="6" xfId="1" applyFont="1" applyFill="1" applyBorder="1" applyAlignment="1">
      <alignment horizontal="center" vertical="center"/>
    </xf>
    <xf numFmtId="0" fontId="3" fillId="2" borderId="8" xfId="1" applyFont="1" applyFill="1" applyBorder="1" applyAlignment="1">
      <alignment horizontal="left" vertical="top" wrapText="1"/>
    </xf>
    <xf numFmtId="0" fontId="3" fillId="2" borderId="9" xfId="1" applyFont="1" applyFill="1" applyBorder="1" applyAlignment="1">
      <alignment horizontal="left" vertical="top" wrapText="1"/>
    </xf>
    <xf numFmtId="0" fontId="3" fillId="2" borderId="10" xfId="1" applyFont="1" applyFill="1" applyBorder="1" applyAlignment="1">
      <alignment horizontal="left" vertical="top" wrapText="1"/>
    </xf>
    <xf numFmtId="0" fontId="2" fillId="2" borderId="2" xfId="1" applyFont="1" applyFill="1" applyBorder="1" applyAlignment="1">
      <alignment horizontal="center" vertical="center"/>
    </xf>
    <xf numFmtId="0" fontId="2" fillId="2" borderId="0" xfId="1" applyFont="1" applyFill="1" applyBorder="1" applyAlignment="1">
      <alignment horizontal="center" vertical="center"/>
    </xf>
    <xf numFmtId="0" fontId="2" fillId="2" borderId="2"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17" fillId="2" borderId="8" xfId="3" applyFont="1" applyFill="1" applyBorder="1" applyAlignment="1">
      <alignment horizontal="left" vertical="top" wrapText="1"/>
    </xf>
    <xf numFmtId="0" fontId="17" fillId="2" borderId="9" xfId="3" applyFont="1" applyFill="1" applyBorder="1" applyAlignment="1">
      <alignment horizontal="left" vertical="top" wrapText="1"/>
    </xf>
    <xf numFmtId="0" fontId="17" fillId="2" borderId="10" xfId="3" applyFont="1" applyFill="1" applyBorder="1" applyAlignment="1">
      <alignment horizontal="left" vertical="top" wrapText="1"/>
    </xf>
    <xf numFmtId="0" fontId="2" fillId="2" borderId="1" xfId="1" applyFont="1" applyFill="1" applyBorder="1" applyAlignment="1">
      <alignment horizontal="center" vertical="center" wrapText="1"/>
    </xf>
    <xf numFmtId="0" fontId="11" fillId="2" borderId="1" xfId="1" applyFont="1" applyFill="1" applyBorder="1" applyAlignment="1">
      <alignment horizontal="center" vertical="center"/>
    </xf>
    <xf numFmtId="0" fontId="11" fillId="2" borderId="0" xfId="1" applyFont="1" applyFill="1" applyBorder="1" applyAlignment="1">
      <alignment horizontal="center" vertical="center"/>
    </xf>
  </cellXfs>
  <cellStyles count="5">
    <cellStyle name="Hyperlink" xfId="1" builtinId="8"/>
    <cellStyle name="Normal" xfId="0" builtinId="0"/>
    <cellStyle name="Normal 2" xfId="2" xr:uid="{D47DBF07-8D30-42E3-9EB9-7AFB3795776A}"/>
    <cellStyle name="Normal 2 4" xfId="3" xr:uid="{66170423-7A9B-4DD7-AFEF-0D343E3DFCF4}"/>
    <cellStyle name="Percent" xfId="4" builtinId="5"/>
  </cellStyles>
  <dxfs count="5">
    <dxf>
      <fill>
        <patternFill>
          <bgColor rgb="FFEEEDED"/>
        </patternFill>
      </fill>
    </dxf>
    <dxf>
      <fill>
        <patternFill>
          <bgColor rgb="FFEEEDED"/>
        </patternFill>
      </fill>
    </dxf>
    <dxf>
      <font>
        <b/>
        <i val="0"/>
      </font>
    </dxf>
    <dxf>
      <font>
        <b/>
        <i val="0"/>
        <strike val="0"/>
        <color theme="0"/>
      </font>
      <fill>
        <patternFill>
          <bgColor rgb="FF082354"/>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 Style 1" defaultPivotStyle="PivotStyleLight16">
    <tableStyle name="Invisible" pivot="0" table="0" count="0" xr9:uid="{02BDDA1B-E0CD-497E-9930-0FCFFEA35446}"/>
    <tableStyle name="Table Style 1" pivot="0" count="5" xr9:uid="{6B8797C7-09D5-4326-93E2-1B8CDFFB75FE}">
      <tableStyleElement type="wholeTable" dxfId="4"/>
      <tableStyleElement type="headerRow" dxfId="3"/>
      <tableStyleElement type="totalRow" dxfId="2"/>
      <tableStyleElement type="secondRowStripe" dxfId="1"/>
      <tableStyleElement type="secondColumnStripe" dxfId="0"/>
    </tableStyle>
  </tableStyles>
  <colors>
    <mruColors>
      <color rgb="FFEEEDED"/>
      <color rgb="FFA3C7E7"/>
      <color rgb="FF262A82"/>
      <color rgb="FF082354"/>
      <color rgb="FF404246"/>
      <color rgb="FF7A9F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PNG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949687170153639E-2"/>
          <c:y val="9.2522888485526811E-2"/>
          <c:w val="0.93335040601224095"/>
          <c:h val="0.74951351349227879"/>
        </c:manualLayout>
      </c:layout>
      <c:lineChart>
        <c:grouping val="standard"/>
        <c:varyColors val="0"/>
        <c:ser>
          <c:idx val="0"/>
          <c:order val="0"/>
          <c:tx>
            <c:strRef>
              <c:f>'2. Workers by stream &amp; country'!$S$12</c:f>
              <c:strCache>
                <c:ptCount val="1"/>
                <c:pt idx="0">
                  <c:v>Total workers from PNG</c:v>
                </c:pt>
              </c:strCache>
            </c:strRef>
          </c:tx>
          <c:spPr>
            <a:ln w="28575" cap="rnd">
              <a:solidFill>
                <a:srgbClr val="262A82"/>
              </a:solidFill>
              <a:round/>
            </a:ln>
            <a:effectLst/>
          </c:spPr>
          <c:marker>
            <c:symbol val="none"/>
          </c:marker>
          <c:dPt>
            <c:idx val="1"/>
            <c:marker>
              <c:symbol val="none"/>
            </c:marker>
            <c:bubble3D val="0"/>
            <c:spPr>
              <a:ln w="28575" cap="rnd">
                <a:solidFill>
                  <a:srgbClr val="262A82"/>
                </a:solidFill>
                <a:prstDash val="dashDot"/>
                <a:round/>
              </a:ln>
              <a:effectLst/>
            </c:spPr>
            <c:extLst>
              <c:ext xmlns:c16="http://schemas.microsoft.com/office/drawing/2014/chart" uri="{C3380CC4-5D6E-409C-BE32-E72D297353CC}">
                <c16:uniqueId val="{0000000A-4D56-4CD9-96CD-B74CB43F6137}"/>
              </c:ext>
            </c:extLst>
          </c:dPt>
          <c:dPt>
            <c:idx val="2"/>
            <c:marker>
              <c:symbol val="none"/>
            </c:marker>
            <c:bubble3D val="0"/>
            <c:spPr>
              <a:ln w="28575" cap="rnd">
                <a:solidFill>
                  <a:srgbClr val="262A82"/>
                </a:solidFill>
                <a:prstDash val="dashDot"/>
                <a:round/>
              </a:ln>
              <a:effectLst/>
            </c:spPr>
            <c:extLst>
              <c:ext xmlns:c16="http://schemas.microsoft.com/office/drawing/2014/chart" uri="{C3380CC4-5D6E-409C-BE32-E72D297353CC}">
                <c16:uniqueId val="{00000009-4D56-4CD9-96CD-B74CB43F6137}"/>
              </c:ext>
            </c:extLst>
          </c:dPt>
          <c:cat>
            <c:numRef>
              <c:f>'2. Workers by stream &amp; country'!$R$13:$R$36</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country'!$S$13:$S$36</c:f>
              <c:numCache>
                <c:formatCode>#,##0</c:formatCode>
                <c:ptCount val="24"/>
                <c:pt idx="0">
                  <c:v>385</c:v>
                </c:pt>
                <c:pt idx="1">
                  <c:v>1085</c:v>
                </c:pt>
                <c:pt idx="2">
                  <c:v>1610</c:v>
                </c:pt>
                <c:pt idx="3">
                  <c:v>1665</c:v>
                </c:pt>
                <c:pt idx="4">
                  <c:v>1735</c:v>
                </c:pt>
                <c:pt idx="5">
                  <c:v>1715</c:v>
                </c:pt>
                <c:pt idx="6">
                  <c:v>1765</c:v>
                </c:pt>
                <c:pt idx="7">
                  <c:v>1765</c:v>
                </c:pt>
                <c:pt idx="8">
                  <c:v>1415</c:v>
                </c:pt>
                <c:pt idx="9">
                  <c:v>1690</c:v>
                </c:pt>
                <c:pt idx="10">
                  <c:v>1820</c:v>
                </c:pt>
                <c:pt idx="11">
                  <c:v>1840</c:v>
                </c:pt>
                <c:pt idx="12">
                  <c:v>1830</c:v>
                </c:pt>
                <c:pt idx="13">
                  <c:v>1915</c:v>
                </c:pt>
                <c:pt idx="14">
                  <c:v>1935</c:v>
                </c:pt>
                <c:pt idx="15">
                  <c:v>1995</c:v>
                </c:pt>
                <c:pt idx="16">
                  <c:v>1960</c:v>
                </c:pt>
                <c:pt idx="17">
                  <c:v>2005</c:v>
                </c:pt>
                <c:pt idx="18">
                  <c:v>2005</c:v>
                </c:pt>
                <c:pt idx="19">
                  <c:v>2045</c:v>
                </c:pt>
                <c:pt idx="20">
                  <c:v>1600</c:v>
                </c:pt>
                <c:pt idx="21">
                  <c:v>2050</c:v>
                </c:pt>
                <c:pt idx="22">
                  <c:v>2085</c:v>
                </c:pt>
                <c:pt idx="23">
                  <c:v>1995</c:v>
                </c:pt>
              </c:numCache>
            </c:numRef>
          </c:val>
          <c:smooth val="0"/>
          <c:extLst>
            <c:ext xmlns:c16="http://schemas.microsoft.com/office/drawing/2014/chart" uri="{C3380CC4-5D6E-409C-BE32-E72D297353CC}">
              <c16:uniqueId val="{00000000-4D56-4CD9-96CD-B74CB43F6137}"/>
            </c:ext>
          </c:extLst>
        </c:ser>
        <c:ser>
          <c:idx val="1"/>
          <c:order val="1"/>
          <c:tx>
            <c:strRef>
              <c:f>'2. Workers by stream &amp; country'!$T$12</c:f>
              <c:strCache>
                <c:ptCount val="1"/>
                <c:pt idx="0">
                  <c:v>Short-term stream</c:v>
                </c:pt>
              </c:strCache>
            </c:strRef>
          </c:tx>
          <c:spPr>
            <a:ln w="28575" cap="rnd">
              <a:solidFill>
                <a:srgbClr val="00B050"/>
              </a:solidFill>
              <a:round/>
            </a:ln>
            <a:effectLst/>
          </c:spPr>
          <c:marker>
            <c:symbol val="none"/>
          </c:marker>
          <c:dPt>
            <c:idx val="1"/>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E-4D56-4CD9-96CD-B74CB43F6137}"/>
              </c:ext>
            </c:extLst>
          </c:dPt>
          <c:dPt>
            <c:idx val="2"/>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D-4D56-4CD9-96CD-B74CB43F6137}"/>
              </c:ext>
            </c:extLst>
          </c:dPt>
          <c:cat>
            <c:numRef>
              <c:f>'2. Workers by stream &amp; country'!$R$13:$R$36</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country'!$T$13:$T$36</c:f>
              <c:numCache>
                <c:formatCode>#,##0</c:formatCode>
                <c:ptCount val="24"/>
                <c:pt idx="0">
                  <c:v>120</c:v>
                </c:pt>
                <c:pt idx="1">
                  <c:v>425</c:v>
                </c:pt>
                <c:pt idx="2">
                  <c:v>610</c:v>
                </c:pt>
                <c:pt idx="3">
                  <c:v>625</c:v>
                </c:pt>
                <c:pt idx="4">
                  <c:v>635</c:v>
                </c:pt>
                <c:pt idx="5">
                  <c:v>550</c:v>
                </c:pt>
                <c:pt idx="6">
                  <c:v>540</c:v>
                </c:pt>
                <c:pt idx="7">
                  <c:v>525</c:v>
                </c:pt>
                <c:pt idx="8">
                  <c:v>450</c:v>
                </c:pt>
                <c:pt idx="9">
                  <c:v>415</c:v>
                </c:pt>
                <c:pt idx="10">
                  <c:v>415</c:v>
                </c:pt>
                <c:pt idx="11">
                  <c:v>405</c:v>
                </c:pt>
                <c:pt idx="12">
                  <c:v>320</c:v>
                </c:pt>
                <c:pt idx="13">
                  <c:v>375</c:v>
                </c:pt>
                <c:pt idx="14">
                  <c:v>385</c:v>
                </c:pt>
                <c:pt idx="15">
                  <c:v>360</c:v>
                </c:pt>
                <c:pt idx="16">
                  <c:v>300</c:v>
                </c:pt>
                <c:pt idx="17">
                  <c:v>325</c:v>
                </c:pt>
                <c:pt idx="18" formatCode="General">
                  <c:v>285</c:v>
                </c:pt>
                <c:pt idx="19" formatCode="General">
                  <c:v>285</c:v>
                </c:pt>
                <c:pt idx="20">
                  <c:v>275</c:v>
                </c:pt>
                <c:pt idx="21">
                  <c:v>230</c:v>
                </c:pt>
                <c:pt idx="22">
                  <c:v>270</c:v>
                </c:pt>
                <c:pt idx="23">
                  <c:v>255</c:v>
                </c:pt>
              </c:numCache>
            </c:numRef>
          </c:val>
          <c:smooth val="0"/>
          <c:extLst>
            <c:ext xmlns:c16="http://schemas.microsoft.com/office/drawing/2014/chart" uri="{C3380CC4-5D6E-409C-BE32-E72D297353CC}">
              <c16:uniqueId val="{00000001-4D56-4CD9-96CD-B74CB43F6137}"/>
            </c:ext>
          </c:extLst>
        </c:ser>
        <c:ser>
          <c:idx val="2"/>
          <c:order val="2"/>
          <c:tx>
            <c:strRef>
              <c:f>'2. Workers by stream &amp; country'!$U$12</c:f>
              <c:strCache>
                <c:ptCount val="1"/>
                <c:pt idx="0">
                  <c:v>Long-term stream</c:v>
                </c:pt>
              </c:strCache>
            </c:strRef>
          </c:tx>
          <c:spPr>
            <a:ln w="28575" cap="rnd">
              <a:solidFill>
                <a:srgbClr val="00B0F0"/>
              </a:solidFill>
              <a:round/>
            </a:ln>
            <a:effectLst/>
          </c:spPr>
          <c:marker>
            <c:symbol val="none"/>
          </c:marker>
          <c:dPt>
            <c:idx val="1"/>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C-4D56-4CD9-96CD-B74CB43F6137}"/>
              </c:ext>
            </c:extLst>
          </c:dPt>
          <c:dPt>
            <c:idx val="2"/>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B-4D56-4CD9-96CD-B74CB43F6137}"/>
              </c:ext>
            </c:extLst>
          </c:dPt>
          <c:cat>
            <c:numRef>
              <c:f>'2. Workers by stream &amp; country'!$R$13:$R$36</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country'!$U$13:$U$36</c:f>
              <c:numCache>
                <c:formatCode>#,##0</c:formatCode>
                <c:ptCount val="24"/>
                <c:pt idx="0">
                  <c:v>270</c:v>
                </c:pt>
                <c:pt idx="1">
                  <c:v>660</c:v>
                </c:pt>
                <c:pt idx="2">
                  <c:v>1005</c:v>
                </c:pt>
                <c:pt idx="3">
                  <c:v>1045</c:v>
                </c:pt>
                <c:pt idx="4">
                  <c:v>1100</c:v>
                </c:pt>
                <c:pt idx="5">
                  <c:v>1165</c:v>
                </c:pt>
                <c:pt idx="6">
                  <c:v>1225</c:v>
                </c:pt>
                <c:pt idx="7">
                  <c:v>1235</c:v>
                </c:pt>
                <c:pt idx="8">
                  <c:v>965</c:v>
                </c:pt>
                <c:pt idx="9">
                  <c:v>1275</c:v>
                </c:pt>
                <c:pt idx="10">
                  <c:v>1410</c:v>
                </c:pt>
                <c:pt idx="11">
                  <c:v>1435</c:v>
                </c:pt>
                <c:pt idx="12">
                  <c:v>1505</c:v>
                </c:pt>
                <c:pt idx="13">
                  <c:v>1540</c:v>
                </c:pt>
                <c:pt idx="14">
                  <c:v>1550</c:v>
                </c:pt>
                <c:pt idx="15">
                  <c:v>1635</c:v>
                </c:pt>
                <c:pt idx="16">
                  <c:v>1660</c:v>
                </c:pt>
                <c:pt idx="17">
                  <c:v>1685</c:v>
                </c:pt>
                <c:pt idx="18">
                  <c:v>1720</c:v>
                </c:pt>
                <c:pt idx="19">
                  <c:v>1760</c:v>
                </c:pt>
                <c:pt idx="20">
                  <c:v>1325</c:v>
                </c:pt>
                <c:pt idx="21">
                  <c:v>1820</c:v>
                </c:pt>
                <c:pt idx="22">
                  <c:v>1820</c:v>
                </c:pt>
                <c:pt idx="23">
                  <c:v>1735</c:v>
                </c:pt>
              </c:numCache>
            </c:numRef>
          </c:val>
          <c:smooth val="0"/>
          <c:extLst>
            <c:ext xmlns:c16="http://schemas.microsoft.com/office/drawing/2014/chart" uri="{C3380CC4-5D6E-409C-BE32-E72D297353CC}">
              <c16:uniqueId val="{00000002-4D56-4CD9-96CD-B74CB43F6137}"/>
            </c:ext>
          </c:extLst>
        </c:ser>
        <c:dLbls>
          <c:showLegendKey val="0"/>
          <c:showVal val="0"/>
          <c:showCatName val="0"/>
          <c:showSerName val="0"/>
          <c:showPercent val="0"/>
          <c:showBubbleSize val="0"/>
        </c:dLbls>
        <c:marker val="1"/>
        <c:smooth val="0"/>
        <c:axId val="2058329791"/>
        <c:axId val="2058330271"/>
        <c:extLst>
          <c:ext xmlns:c15="http://schemas.microsoft.com/office/drawing/2012/chart" uri="{02D57815-91ED-43cb-92C2-25804820EDAC}">
            <c15:filteredLineSeries>
              <c15:ser>
                <c:idx val="3"/>
                <c:order val="3"/>
                <c:tx>
                  <c:strRef>
                    <c:extLst>
                      <c:ext uri="{02D57815-91ED-43cb-92C2-25804820EDAC}">
                        <c15:formulaRef>
                          <c15:sqref>'2. Workers by stream &amp; country'!$R$15</c15:sqref>
                        </c15:formulaRef>
                      </c:ext>
                    </c:extLst>
                    <c:strCache>
                      <c:ptCount val="1"/>
                      <c:pt idx="0">
                        <c:v>Jun-23</c:v>
                      </c:pt>
                    </c:strCache>
                  </c:strRef>
                </c:tx>
                <c:spPr>
                  <a:ln w="28575" cap="rnd">
                    <a:solidFill>
                      <a:schemeClr val="accent4"/>
                    </a:solidFill>
                    <a:round/>
                  </a:ln>
                  <a:effectLst/>
                </c:spPr>
                <c:marker>
                  <c:symbol val="none"/>
                </c:marker>
                <c:val>
                  <c:numRef>
                    <c:extLst>
                      <c:ext uri="{02D57815-91ED-43cb-92C2-25804820EDAC}">
                        <c15:formulaRef>
                          <c15:sqref>'2. Workers by stream &amp; country'!$V$13:$V$36</c15:sqref>
                        </c15:formulaRef>
                      </c:ext>
                    </c:extLst>
                    <c:numCache>
                      <c:formatCode>General</c:formatCode>
                      <c:ptCount val="24"/>
                      <c:pt idx="0">
                        <c:v>#N/A</c:v>
                      </c:pt>
                      <c:pt idx="1">
                        <c:v>#N/A</c:v>
                      </c:pt>
                      <c:pt idx="2" formatCode="#,##0">
                        <c:v>2085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4-4D56-4CD9-96CD-B74CB43F6137}"/>
                  </c:ext>
                </c:extLst>
              </c15:ser>
            </c15:filteredLineSeries>
          </c:ext>
        </c:extLst>
      </c:lineChart>
      <c:scatterChart>
        <c:scatterStyle val="lineMarker"/>
        <c:varyColors val="0"/>
        <c:ser>
          <c:idx val="4"/>
          <c:order val="4"/>
          <c:spPr>
            <a:ln w="28575" cap="rnd">
              <a:solidFill>
                <a:schemeClr val="accent5"/>
              </a:solidFill>
              <a:round/>
            </a:ln>
            <a:effectLst/>
          </c:spPr>
          <c:marker>
            <c:symbol val="none"/>
          </c:marker>
          <c:xVal>
            <c:numRef>
              <c:f>'2. Workers by stream &amp; country'!$Z$12:$Z$13</c:f>
              <c:numCache>
                <c:formatCode>mmm\-yy</c:formatCode>
                <c:ptCount val="2"/>
                <c:pt idx="0">
                  <c:v>45078</c:v>
                </c:pt>
                <c:pt idx="1">
                  <c:v>45078</c:v>
                </c:pt>
              </c:numCache>
            </c:numRef>
          </c:xVal>
          <c:yVal>
            <c:numRef>
              <c:f>'2. Workers by stream &amp; country'!$AA$12:$AA$13</c:f>
              <c:numCache>
                <c:formatCode>#,##0</c:formatCode>
                <c:ptCount val="2"/>
                <c:pt idx="0" formatCode="General">
                  <c:v>0</c:v>
                </c:pt>
                <c:pt idx="1">
                  <c:v>2500</c:v>
                </c:pt>
              </c:numCache>
            </c:numRef>
          </c:yVal>
          <c:smooth val="0"/>
          <c:extLst>
            <c:ext xmlns:c16="http://schemas.microsoft.com/office/drawing/2014/chart" uri="{C3380CC4-5D6E-409C-BE32-E72D297353CC}">
              <c16:uniqueId val="{00000007-4D56-4CD9-96CD-B74CB43F6137}"/>
            </c:ext>
          </c:extLst>
        </c:ser>
        <c:ser>
          <c:idx val="5"/>
          <c:order val="5"/>
          <c:spPr>
            <a:ln w="28575" cap="rnd">
              <a:solidFill>
                <a:srgbClr val="A3C7E7"/>
              </a:solidFill>
              <a:round/>
            </a:ln>
            <a:effectLst/>
          </c:spPr>
          <c:marker>
            <c:symbol val="none"/>
          </c:marker>
          <c:dLbls>
            <c:dLbl>
              <c:idx val="0"/>
              <c:layout>
                <c:manualLayout>
                  <c:x val="2.0125520767658341E-2"/>
                  <c:y val="-2.8329111680577591E-2"/>
                </c:manualLayout>
              </c:layout>
              <c:tx>
                <c:rich>
                  <a:bodyPr/>
                  <a:lstStyle/>
                  <a:p>
                    <a:r>
                      <a:rPr lang="en-US"/>
                      <a:t>Deed</a:t>
                    </a:r>
                    <a:r>
                      <a:rPr lang="en-US" baseline="0"/>
                      <a:t> Agreement</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4D56-4CD9-96CD-B74CB43F6137}"/>
                </c:ext>
              </c:extLst>
            </c:dLbl>
            <c:dLbl>
              <c:idx val="1"/>
              <c:delete val="1"/>
              <c:extLst>
                <c:ext xmlns:c15="http://schemas.microsoft.com/office/drawing/2012/chart" uri="{CE6537A1-D6FC-4f65-9D91-7224C49458BB}"/>
                <c:ext xmlns:c16="http://schemas.microsoft.com/office/drawing/2014/chart" uri="{C3380CC4-5D6E-409C-BE32-E72D297353CC}">
                  <c16:uniqueId val="{0000000F-4D56-4CD9-96CD-B74CB43F61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 Workers by stream &amp; country'!$Z$12:$Z$13</c:f>
              <c:numCache>
                <c:formatCode>mmm\-yy</c:formatCode>
                <c:ptCount val="2"/>
                <c:pt idx="0">
                  <c:v>45078</c:v>
                </c:pt>
                <c:pt idx="1">
                  <c:v>45078</c:v>
                </c:pt>
              </c:numCache>
            </c:numRef>
          </c:xVal>
          <c:yVal>
            <c:numRef>
              <c:f>'2. Workers by stream &amp; country'!$AA$12:$AA$13</c:f>
              <c:numCache>
                <c:formatCode>#,##0</c:formatCode>
                <c:ptCount val="2"/>
                <c:pt idx="0" formatCode="General">
                  <c:v>0</c:v>
                </c:pt>
                <c:pt idx="1">
                  <c:v>2500</c:v>
                </c:pt>
              </c:numCache>
            </c:numRef>
          </c:yVal>
          <c:smooth val="0"/>
          <c:extLst>
            <c:ext xmlns:c16="http://schemas.microsoft.com/office/drawing/2014/chart" uri="{C3380CC4-5D6E-409C-BE32-E72D297353CC}">
              <c16:uniqueId val="{00000008-4D56-4CD9-96CD-B74CB43F6137}"/>
            </c:ext>
          </c:extLst>
        </c:ser>
        <c:dLbls>
          <c:showLegendKey val="0"/>
          <c:showVal val="0"/>
          <c:showCatName val="0"/>
          <c:showSerName val="0"/>
          <c:showPercent val="0"/>
          <c:showBubbleSize val="0"/>
        </c:dLbls>
        <c:axId val="2058329791"/>
        <c:axId val="2058330271"/>
      </c:scatterChart>
      <c:dateAx>
        <c:axId val="20583297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2058330271"/>
        <c:crosses val="autoZero"/>
        <c:auto val="1"/>
        <c:lblOffset val="100"/>
        <c:baseTimeUnit val="months"/>
      </c:dateAx>
      <c:valAx>
        <c:axId val="2058330271"/>
        <c:scaling>
          <c:orientation val="minMax"/>
          <c:max val="25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2058329791"/>
        <c:crosses val="autoZero"/>
        <c:crossBetween val="between"/>
      </c:valAx>
      <c:spPr>
        <a:noFill/>
        <a:ln>
          <a:noFill/>
        </a:ln>
        <a:effectLst/>
      </c:spPr>
    </c:plotArea>
    <c:legend>
      <c:legendPos val="l"/>
      <c:legendEntry>
        <c:idx val="3"/>
        <c:delete val="1"/>
      </c:legendEntry>
      <c:legendEntry>
        <c:idx val="4"/>
        <c:delete val="1"/>
      </c:legendEntry>
      <c:layout>
        <c:manualLayout>
          <c:xMode val="edge"/>
          <c:yMode val="edge"/>
          <c:x val="0.12068084904203637"/>
          <c:y val="0.12105230178595075"/>
          <c:w val="0.16599455056548365"/>
          <c:h val="0.12665149338141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TIMOR</a:t>
            </a:r>
            <a:r>
              <a:rPr lang="en-US" sz="2000" b="1" baseline="0"/>
              <a:t> LESTE</a:t>
            </a:r>
            <a:endParaRPr lang="en-US" sz="2000" b="1"/>
          </a:p>
        </c:rich>
      </c:tx>
      <c:layout>
        <c:manualLayout>
          <c:xMode val="edge"/>
          <c:yMode val="edge"/>
          <c:x val="0.41997815135857786"/>
          <c:y val="2.5584799003200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Workers by stream &amp; country'!$S$40</c:f>
              <c:strCache>
                <c:ptCount val="1"/>
                <c:pt idx="0">
                  <c:v>Total workers from Timor Leste</c:v>
                </c:pt>
              </c:strCache>
            </c:strRef>
          </c:tx>
          <c:spPr>
            <a:ln w="28575" cap="rnd">
              <a:solidFill>
                <a:srgbClr val="002060"/>
              </a:solidFill>
              <a:round/>
            </a:ln>
            <a:effectLst/>
          </c:spPr>
          <c:marker>
            <c:symbol val="none"/>
          </c:marker>
          <c:dPt>
            <c:idx val="1"/>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C-AE8E-484A-8EB3-54728E7236CF}"/>
              </c:ext>
            </c:extLst>
          </c:dPt>
          <c:dPt>
            <c:idx val="2"/>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7-AE8E-484A-8EB3-54728E7236CF}"/>
              </c:ext>
            </c:extLst>
          </c:dPt>
          <c:cat>
            <c:numRef>
              <c:f>'2. Workers by stream &amp; country'!$R$41:$R$64</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country'!$S$41:$S$64</c:f>
              <c:numCache>
                <c:formatCode>#,##0</c:formatCode>
                <c:ptCount val="24"/>
                <c:pt idx="0">
                  <c:v>1715</c:v>
                </c:pt>
                <c:pt idx="1">
                  <c:v>3405</c:v>
                </c:pt>
                <c:pt idx="2">
                  <c:v>3375</c:v>
                </c:pt>
                <c:pt idx="3">
                  <c:v>3340</c:v>
                </c:pt>
                <c:pt idx="4">
                  <c:v>3525</c:v>
                </c:pt>
                <c:pt idx="5">
                  <c:v>3835</c:v>
                </c:pt>
                <c:pt idx="6">
                  <c:v>4015</c:v>
                </c:pt>
                <c:pt idx="7">
                  <c:v>4095</c:v>
                </c:pt>
                <c:pt idx="8">
                  <c:v>3865</c:v>
                </c:pt>
                <c:pt idx="9">
                  <c:v>4315</c:v>
                </c:pt>
                <c:pt idx="10">
                  <c:v>4245</c:v>
                </c:pt>
                <c:pt idx="11">
                  <c:v>4070</c:v>
                </c:pt>
                <c:pt idx="12">
                  <c:v>3960</c:v>
                </c:pt>
                <c:pt idx="13">
                  <c:v>4655</c:v>
                </c:pt>
                <c:pt idx="14">
                  <c:v>4750</c:v>
                </c:pt>
                <c:pt idx="15">
                  <c:v>3750</c:v>
                </c:pt>
                <c:pt idx="16">
                  <c:v>3760</c:v>
                </c:pt>
                <c:pt idx="17">
                  <c:v>4140</c:v>
                </c:pt>
                <c:pt idx="18">
                  <c:v>4390</c:v>
                </c:pt>
                <c:pt idx="19">
                  <c:v>4735</c:v>
                </c:pt>
                <c:pt idx="20">
                  <c:v>4425</c:v>
                </c:pt>
                <c:pt idx="21">
                  <c:v>4865</c:v>
                </c:pt>
                <c:pt idx="22">
                  <c:v>4860</c:v>
                </c:pt>
                <c:pt idx="23">
                  <c:v>4765</c:v>
                </c:pt>
              </c:numCache>
            </c:numRef>
          </c:val>
          <c:smooth val="0"/>
          <c:extLst>
            <c:ext xmlns:c16="http://schemas.microsoft.com/office/drawing/2014/chart" uri="{C3380CC4-5D6E-409C-BE32-E72D297353CC}">
              <c16:uniqueId val="{00000000-AE8E-484A-8EB3-54728E7236CF}"/>
            </c:ext>
          </c:extLst>
        </c:ser>
        <c:ser>
          <c:idx val="1"/>
          <c:order val="1"/>
          <c:tx>
            <c:strRef>
              <c:f>'2. Workers by stream &amp; country'!$T$40</c:f>
              <c:strCache>
                <c:ptCount val="1"/>
                <c:pt idx="0">
                  <c:v>Short-term stream</c:v>
                </c:pt>
              </c:strCache>
            </c:strRef>
          </c:tx>
          <c:spPr>
            <a:ln w="28575" cap="rnd">
              <a:solidFill>
                <a:srgbClr val="00B050"/>
              </a:solidFill>
              <a:round/>
            </a:ln>
            <a:effectLst/>
          </c:spPr>
          <c:marker>
            <c:symbol val="none"/>
          </c:marker>
          <c:dPt>
            <c:idx val="1"/>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B-AE8E-484A-8EB3-54728E7236CF}"/>
              </c:ext>
            </c:extLst>
          </c:dPt>
          <c:dPt>
            <c:idx val="2"/>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8-AE8E-484A-8EB3-54728E7236CF}"/>
              </c:ext>
            </c:extLst>
          </c:dPt>
          <c:cat>
            <c:numRef>
              <c:f>'2. Workers by stream &amp; country'!$R$41:$R$64</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country'!$T$41:$T$64</c:f>
              <c:numCache>
                <c:formatCode>#,##0</c:formatCode>
                <c:ptCount val="24"/>
                <c:pt idx="0">
                  <c:v>1580</c:v>
                </c:pt>
                <c:pt idx="1">
                  <c:v>2800</c:v>
                </c:pt>
                <c:pt idx="2">
                  <c:v>2555</c:v>
                </c:pt>
                <c:pt idx="3">
                  <c:v>2415</c:v>
                </c:pt>
                <c:pt idx="4">
                  <c:v>2555</c:v>
                </c:pt>
                <c:pt idx="5">
                  <c:v>2795</c:v>
                </c:pt>
                <c:pt idx="6">
                  <c:v>2870</c:v>
                </c:pt>
                <c:pt idx="7">
                  <c:v>2900</c:v>
                </c:pt>
                <c:pt idx="8">
                  <c:v>2825</c:v>
                </c:pt>
                <c:pt idx="9">
                  <c:v>3070</c:v>
                </c:pt>
                <c:pt idx="10">
                  <c:v>2955</c:v>
                </c:pt>
                <c:pt idx="11">
                  <c:v>2775</c:v>
                </c:pt>
                <c:pt idx="12">
                  <c:v>2570</c:v>
                </c:pt>
                <c:pt idx="13">
                  <c:v>2950</c:v>
                </c:pt>
                <c:pt idx="14">
                  <c:v>2955</c:v>
                </c:pt>
                <c:pt idx="15">
                  <c:v>2275</c:v>
                </c:pt>
                <c:pt idx="16">
                  <c:v>2300</c:v>
                </c:pt>
                <c:pt idx="17">
                  <c:v>2745</c:v>
                </c:pt>
                <c:pt idx="18">
                  <c:v>2915</c:v>
                </c:pt>
                <c:pt idx="19">
                  <c:v>3210</c:v>
                </c:pt>
                <c:pt idx="20">
                  <c:v>3195</c:v>
                </c:pt>
                <c:pt idx="21">
                  <c:v>3340</c:v>
                </c:pt>
                <c:pt idx="22">
                  <c:v>3270</c:v>
                </c:pt>
                <c:pt idx="23">
                  <c:v>3145</c:v>
                </c:pt>
              </c:numCache>
            </c:numRef>
          </c:val>
          <c:smooth val="0"/>
          <c:extLst>
            <c:ext xmlns:c16="http://schemas.microsoft.com/office/drawing/2014/chart" uri="{C3380CC4-5D6E-409C-BE32-E72D297353CC}">
              <c16:uniqueId val="{00000001-AE8E-484A-8EB3-54728E7236CF}"/>
            </c:ext>
          </c:extLst>
        </c:ser>
        <c:ser>
          <c:idx val="2"/>
          <c:order val="2"/>
          <c:tx>
            <c:strRef>
              <c:f>'2. Workers by stream &amp; country'!$U$40</c:f>
              <c:strCache>
                <c:ptCount val="1"/>
                <c:pt idx="0">
                  <c:v>Long-term stream</c:v>
                </c:pt>
              </c:strCache>
            </c:strRef>
          </c:tx>
          <c:spPr>
            <a:ln w="28575" cap="rnd">
              <a:solidFill>
                <a:srgbClr val="00B0F0"/>
              </a:solidFill>
              <a:round/>
            </a:ln>
            <a:effectLst/>
          </c:spPr>
          <c:marker>
            <c:symbol val="none"/>
          </c:marker>
          <c:dPt>
            <c:idx val="1"/>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A-AE8E-484A-8EB3-54728E7236CF}"/>
              </c:ext>
            </c:extLst>
          </c:dPt>
          <c:dPt>
            <c:idx val="2"/>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9-AE8E-484A-8EB3-54728E7236CF}"/>
              </c:ext>
            </c:extLst>
          </c:dPt>
          <c:cat>
            <c:numRef>
              <c:f>'2. Workers by stream &amp; country'!$R$41:$R$64</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country'!$U$41:$U$64</c:f>
              <c:numCache>
                <c:formatCode>#,##0</c:formatCode>
                <c:ptCount val="24"/>
                <c:pt idx="0">
                  <c:v>135</c:v>
                </c:pt>
                <c:pt idx="1">
                  <c:v>605</c:v>
                </c:pt>
                <c:pt idx="2">
                  <c:v>820</c:v>
                </c:pt>
                <c:pt idx="3">
                  <c:v>920</c:v>
                </c:pt>
                <c:pt idx="4">
                  <c:v>965</c:v>
                </c:pt>
                <c:pt idx="5">
                  <c:v>1040</c:v>
                </c:pt>
                <c:pt idx="6">
                  <c:v>1145</c:v>
                </c:pt>
                <c:pt idx="7">
                  <c:v>1195</c:v>
                </c:pt>
                <c:pt idx="8">
                  <c:v>1035</c:v>
                </c:pt>
                <c:pt idx="9">
                  <c:v>1245</c:v>
                </c:pt>
                <c:pt idx="10">
                  <c:v>1290</c:v>
                </c:pt>
                <c:pt idx="11">
                  <c:v>1295</c:v>
                </c:pt>
                <c:pt idx="12">
                  <c:v>1390</c:v>
                </c:pt>
                <c:pt idx="13">
                  <c:v>1705</c:v>
                </c:pt>
                <c:pt idx="14">
                  <c:v>1795</c:v>
                </c:pt>
                <c:pt idx="15">
                  <c:v>1475</c:v>
                </c:pt>
                <c:pt idx="16">
                  <c:v>1455</c:v>
                </c:pt>
                <c:pt idx="17">
                  <c:v>1400</c:v>
                </c:pt>
                <c:pt idx="18">
                  <c:v>1475</c:v>
                </c:pt>
                <c:pt idx="19">
                  <c:v>1525</c:v>
                </c:pt>
                <c:pt idx="20">
                  <c:v>1230</c:v>
                </c:pt>
                <c:pt idx="21">
                  <c:v>1525</c:v>
                </c:pt>
                <c:pt idx="22">
                  <c:v>1590</c:v>
                </c:pt>
                <c:pt idx="23">
                  <c:v>1620</c:v>
                </c:pt>
              </c:numCache>
            </c:numRef>
          </c:val>
          <c:smooth val="0"/>
          <c:extLst>
            <c:ext xmlns:c16="http://schemas.microsoft.com/office/drawing/2014/chart" uri="{C3380CC4-5D6E-409C-BE32-E72D297353CC}">
              <c16:uniqueId val="{00000002-AE8E-484A-8EB3-54728E7236CF}"/>
            </c:ext>
          </c:extLst>
        </c:ser>
        <c:dLbls>
          <c:showLegendKey val="0"/>
          <c:showVal val="0"/>
          <c:showCatName val="0"/>
          <c:showSerName val="0"/>
          <c:showPercent val="0"/>
          <c:showBubbleSize val="0"/>
        </c:dLbls>
        <c:marker val="1"/>
        <c:smooth val="0"/>
        <c:axId val="64669439"/>
        <c:axId val="64670879"/>
      </c:lineChart>
      <c:scatterChart>
        <c:scatterStyle val="lineMarker"/>
        <c:varyColors val="0"/>
        <c:ser>
          <c:idx val="3"/>
          <c:order val="3"/>
          <c:spPr>
            <a:ln w="28575" cap="rnd">
              <a:solidFill>
                <a:srgbClr val="A3C7E7"/>
              </a:solidFill>
              <a:round/>
            </a:ln>
            <a:effectLst/>
          </c:spPr>
          <c:marker>
            <c:symbol val="none"/>
          </c:marker>
          <c:dLbls>
            <c:dLbl>
              <c:idx val="0"/>
              <c:layout>
                <c:manualLayout>
                  <c:x val="1.9765095508320906E-2"/>
                  <c:y val="-3.9160207801946789E-2"/>
                </c:manualLayout>
              </c:layout>
              <c:tx>
                <c:rich>
                  <a:bodyPr/>
                  <a:lstStyle/>
                  <a:p>
                    <a:r>
                      <a:rPr lang="en-US"/>
                      <a:t>Deed</a:t>
                    </a:r>
                    <a:r>
                      <a:rPr lang="en-US" baseline="0"/>
                      <a:t> Agreement</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E8E-484A-8EB3-54728E7236CF}"/>
                </c:ext>
              </c:extLst>
            </c:dLbl>
            <c:dLbl>
              <c:idx val="1"/>
              <c:delete val="1"/>
              <c:extLst>
                <c:ext xmlns:c15="http://schemas.microsoft.com/office/drawing/2012/chart" uri="{CE6537A1-D6FC-4f65-9D91-7224C49458BB}"/>
                <c:ext xmlns:c16="http://schemas.microsoft.com/office/drawing/2014/chart" uri="{C3380CC4-5D6E-409C-BE32-E72D297353CC}">
                  <c16:uniqueId val="{00000005-AE8E-484A-8EB3-54728E7236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 Workers by stream &amp; country'!$W$41:$W$42</c:f>
              <c:numCache>
                <c:formatCode>mmm\-yy</c:formatCode>
                <c:ptCount val="2"/>
                <c:pt idx="0">
                  <c:v>45078</c:v>
                </c:pt>
                <c:pt idx="1">
                  <c:v>45078</c:v>
                </c:pt>
              </c:numCache>
            </c:numRef>
          </c:xVal>
          <c:yVal>
            <c:numRef>
              <c:f>'2. Workers by stream &amp; country'!$X$41:$X$42</c:f>
              <c:numCache>
                <c:formatCode>General</c:formatCode>
                <c:ptCount val="2"/>
                <c:pt idx="0">
                  <c:v>0</c:v>
                </c:pt>
                <c:pt idx="1">
                  <c:v>5000</c:v>
                </c:pt>
              </c:numCache>
            </c:numRef>
          </c:yVal>
          <c:smooth val="0"/>
          <c:extLst>
            <c:ext xmlns:c16="http://schemas.microsoft.com/office/drawing/2014/chart" uri="{C3380CC4-5D6E-409C-BE32-E72D297353CC}">
              <c16:uniqueId val="{00000004-AE8E-484A-8EB3-54728E7236CF}"/>
            </c:ext>
          </c:extLst>
        </c:ser>
        <c:dLbls>
          <c:showLegendKey val="0"/>
          <c:showVal val="0"/>
          <c:showCatName val="0"/>
          <c:showSerName val="0"/>
          <c:showPercent val="0"/>
          <c:showBubbleSize val="0"/>
        </c:dLbls>
        <c:axId val="64669439"/>
        <c:axId val="64670879"/>
      </c:scatterChart>
      <c:dateAx>
        <c:axId val="646694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64670879"/>
        <c:crosses val="autoZero"/>
        <c:auto val="1"/>
        <c:lblOffset val="100"/>
        <c:baseTimeUnit val="months"/>
      </c:dateAx>
      <c:valAx>
        <c:axId val="64670879"/>
        <c:scaling>
          <c:orientation val="minMax"/>
          <c:max val="5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64669439"/>
        <c:crosses val="autoZero"/>
        <c:crossBetween val="between"/>
      </c:valAx>
      <c:spPr>
        <a:noFill/>
        <a:ln>
          <a:noFill/>
        </a:ln>
        <a:effectLst/>
      </c:spPr>
    </c:plotArea>
    <c:legend>
      <c:legendPos val="l"/>
      <c:legendEntry>
        <c:idx val="3"/>
        <c:delete val="1"/>
      </c:legendEntry>
      <c:layout>
        <c:manualLayout>
          <c:xMode val="edge"/>
          <c:yMode val="edge"/>
          <c:x val="8.7439990503088663E-2"/>
          <c:y val="0.12826088345256909"/>
          <c:w val="0.20356018650292845"/>
          <c:h val="0.1329011760644680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SAMOA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O"/>
        </a:p>
      </c:txPr>
    </c:title>
    <c:autoTitleDeleted val="0"/>
    <c:plotArea>
      <c:layout/>
      <c:lineChart>
        <c:grouping val="standard"/>
        <c:varyColors val="0"/>
        <c:ser>
          <c:idx val="0"/>
          <c:order val="0"/>
          <c:tx>
            <c:strRef>
              <c:f>'2. Workers by stream &amp; country'!$R$66</c:f>
              <c:strCache>
                <c:ptCount val="1"/>
                <c:pt idx="0">
                  <c:v>Total workers from Samoa</c:v>
                </c:pt>
              </c:strCache>
            </c:strRef>
          </c:tx>
          <c:spPr>
            <a:ln w="28575" cap="rnd">
              <a:solidFill>
                <a:srgbClr val="002060"/>
              </a:solidFill>
              <a:round/>
            </a:ln>
            <a:effectLst/>
          </c:spPr>
          <c:marker>
            <c:symbol val="none"/>
          </c:marker>
          <c:dPt>
            <c:idx val="1"/>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5-8DE5-41BF-84A6-3258DE25880E}"/>
              </c:ext>
            </c:extLst>
          </c:dPt>
          <c:dPt>
            <c:idx val="2"/>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4-8DE5-41BF-84A6-3258DE25880E}"/>
              </c:ext>
            </c:extLst>
          </c:dPt>
          <c:cat>
            <c:numRef>
              <c:f>'2. Workers by stream &amp; country'!$Q$67:$Q$90</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country'!$R$67:$R$90</c:f>
              <c:numCache>
                <c:formatCode>#,##0</c:formatCode>
                <c:ptCount val="24"/>
                <c:pt idx="0">
                  <c:v>4085</c:v>
                </c:pt>
                <c:pt idx="1">
                  <c:v>4130</c:v>
                </c:pt>
                <c:pt idx="2">
                  <c:v>4125</c:v>
                </c:pt>
                <c:pt idx="3">
                  <c:v>4005</c:v>
                </c:pt>
                <c:pt idx="4">
                  <c:v>3805</c:v>
                </c:pt>
                <c:pt idx="5">
                  <c:v>3865</c:v>
                </c:pt>
                <c:pt idx="6">
                  <c:v>3605</c:v>
                </c:pt>
                <c:pt idx="7">
                  <c:v>3275</c:v>
                </c:pt>
                <c:pt idx="8">
                  <c:v>3215</c:v>
                </c:pt>
                <c:pt idx="9">
                  <c:v>3360</c:v>
                </c:pt>
                <c:pt idx="10">
                  <c:v>3585</c:v>
                </c:pt>
                <c:pt idx="11">
                  <c:v>3655</c:v>
                </c:pt>
                <c:pt idx="12">
                  <c:v>3540</c:v>
                </c:pt>
                <c:pt idx="13">
                  <c:v>3240</c:v>
                </c:pt>
                <c:pt idx="14">
                  <c:v>3245</c:v>
                </c:pt>
                <c:pt idx="15">
                  <c:v>3040</c:v>
                </c:pt>
                <c:pt idx="16">
                  <c:v>2865</c:v>
                </c:pt>
                <c:pt idx="17">
                  <c:v>2745</c:v>
                </c:pt>
                <c:pt idx="18">
                  <c:v>2575</c:v>
                </c:pt>
                <c:pt idx="19">
                  <c:v>2630</c:v>
                </c:pt>
                <c:pt idx="20">
                  <c:v>2510</c:v>
                </c:pt>
                <c:pt idx="21">
                  <c:v>2690</c:v>
                </c:pt>
                <c:pt idx="22">
                  <c:v>2690</c:v>
                </c:pt>
                <c:pt idx="23">
                  <c:v>2500</c:v>
                </c:pt>
              </c:numCache>
            </c:numRef>
          </c:val>
          <c:smooth val="0"/>
          <c:extLst>
            <c:ext xmlns:c16="http://schemas.microsoft.com/office/drawing/2014/chart" uri="{C3380CC4-5D6E-409C-BE32-E72D297353CC}">
              <c16:uniqueId val="{00000000-8DE5-41BF-84A6-3258DE25880E}"/>
            </c:ext>
          </c:extLst>
        </c:ser>
        <c:ser>
          <c:idx val="1"/>
          <c:order val="1"/>
          <c:tx>
            <c:strRef>
              <c:f>'2. Workers by stream &amp; country'!$S$66</c:f>
              <c:strCache>
                <c:ptCount val="1"/>
                <c:pt idx="0">
                  <c:v>Short-term stream</c:v>
                </c:pt>
              </c:strCache>
            </c:strRef>
          </c:tx>
          <c:spPr>
            <a:ln w="28575" cap="rnd">
              <a:solidFill>
                <a:srgbClr val="00B050"/>
              </a:solidFill>
              <a:round/>
            </a:ln>
            <a:effectLst/>
          </c:spPr>
          <c:marker>
            <c:symbol val="none"/>
          </c:marker>
          <c:dPt>
            <c:idx val="1"/>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8-8DE5-41BF-84A6-3258DE25880E}"/>
              </c:ext>
            </c:extLst>
          </c:dPt>
          <c:dPt>
            <c:idx val="2"/>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7-8DE5-41BF-84A6-3258DE25880E}"/>
              </c:ext>
            </c:extLst>
          </c:dPt>
          <c:cat>
            <c:numRef>
              <c:f>'2. Workers by stream &amp; country'!$Q$67:$Q$90</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country'!$S$67:$S$90</c:f>
              <c:numCache>
                <c:formatCode>#,##0</c:formatCode>
                <c:ptCount val="24"/>
                <c:pt idx="0">
                  <c:v>2420</c:v>
                </c:pt>
                <c:pt idx="1">
                  <c:v>2105</c:v>
                </c:pt>
                <c:pt idx="2">
                  <c:v>2050</c:v>
                </c:pt>
                <c:pt idx="3">
                  <c:v>1980</c:v>
                </c:pt>
                <c:pt idx="4">
                  <c:v>1805</c:v>
                </c:pt>
                <c:pt idx="5">
                  <c:v>1895</c:v>
                </c:pt>
                <c:pt idx="6">
                  <c:v>1660</c:v>
                </c:pt>
                <c:pt idx="7">
                  <c:v>1295</c:v>
                </c:pt>
                <c:pt idx="8">
                  <c:v>1375</c:v>
                </c:pt>
                <c:pt idx="9">
                  <c:v>1390</c:v>
                </c:pt>
                <c:pt idx="10">
                  <c:v>1525</c:v>
                </c:pt>
                <c:pt idx="11">
                  <c:v>1610</c:v>
                </c:pt>
                <c:pt idx="12">
                  <c:v>1535</c:v>
                </c:pt>
                <c:pt idx="13">
                  <c:v>1375</c:v>
                </c:pt>
                <c:pt idx="14">
                  <c:v>1375</c:v>
                </c:pt>
                <c:pt idx="15">
                  <c:v>1320</c:v>
                </c:pt>
                <c:pt idx="16">
                  <c:v>1230</c:v>
                </c:pt>
                <c:pt idx="17">
                  <c:v>1155</c:v>
                </c:pt>
                <c:pt idx="18">
                  <c:v>1085</c:v>
                </c:pt>
                <c:pt idx="19">
                  <c:v>1230</c:v>
                </c:pt>
                <c:pt idx="20">
                  <c:v>1350</c:v>
                </c:pt>
                <c:pt idx="21">
                  <c:v>1440</c:v>
                </c:pt>
                <c:pt idx="22">
                  <c:v>1405</c:v>
                </c:pt>
                <c:pt idx="23">
                  <c:v>1335</c:v>
                </c:pt>
              </c:numCache>
            </c:numRef>
          </c:val>
          <c:smooth val="0"/>
          <c:extLst>
            <c:ext xmlns:c16="http://schemas.microsoft.com/office/drawing/2014/chart" uri="{C3380CC4-5D6E-409C-BE32-E72D297353CC}">
              <c16:uniqueId val="{00000001-8DE5-41BF-84A6-3258DE25880E}"/>
            </c:ext>
          </c:extLst>
        </c:ser>
        <c:ser>
          <c:idx val="2"/>
          <c:order val="2"/>
          <c:tx>
            <c:strRef>
              <c:f>'2. Workers by stream &amp; country'!$T$66</c:f>
              <c:strCache>
                <c:ptCount val="1"/>
                <c:pt idx="0">
                  <c:v>Long-term stream</c:v>
                </c:pt>
              </c:strCache>
            </c:strRef>
          </c:tx>
          <c:spPr>
            <a:ln w="28575" cap="rnd">
              <a:solidFill>
                <a:srgbClr val="00B0F0"/>
              </a:solidFill>
              <a:round/>
            </a:ln>
            <a:effectLst/>
          </c:spPr>
          <c:marker>
            <c:symbol val="none"/>
          </c:marker>
          <c:dPt>
            <c:idx val="1"/>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9-8DE5-41BF-84A6-3258DE25880E}"/>
              </c:ext>
            </c:extLst>
          </c:dPt>
          <c:dPt>
            <c:idx val="2"/>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6-8DE5-41BF-84A6-3258DE25880E}"/>
              </c:ext>
            </c:extLst>
          </c:dPt>
          <c:cat>
            <c:numRef>
              <c:f>'2. Workers by stream &amp; country'!$Q$67:$Q$90</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country'!$T$67:$T$90</c:f>
              <c:numCache>
                <c:formatCode>#,##0</c:formatCode>
                <c:ptCount val="24"/>
                <c:pt idx="0">
                  <c:v>1665</c:v>
                </c:pt>
                <c:pt idx="1">
                  <c:v>2025</c:v>
                </c:pt>
                <c:pt idx="2">
                  <c:v>2075</c:v>
                </c:pt>
                <c:pt idx="3">
                  <c:v>2025</c:v>
                </c:pt>
                <c:pt idx="4">
                  <c:v>2000</c:v>
                </c:pt>
                <c:pt idx="5">
                  <c:v>1970</c:v>
                </c:pt>
                <c:pt idx="6">
                  <c:v>1945</c:v>
                </c:pt>
                <c:pt idx="7">
                  <c:v>1980</c:v>
                </c:pt>
                <c:pt idx="8">
                  <c:v>1835</c:v>
                </c:pt>
                <c:pt idx="9">
                  <c:v>1970</c:v>
                </c:pt>
                <c:pt idx="10">
                  <c:v>2060</c:v>
                </c:pt>
                <c:pt idx="11">
                  <c:v>2045</c:v>
                </c:pt>
                <c:pt idx="12">
                  <c:v>2000</c:v>
                </c:pt>
                <c:pt idx="13">
                  <c:v>1865</c:v>
                </c:pt>
                <c:pt idx="14">
                  <c:v>1870</c:v>
                </c:pt>
                <c:pt idx="15">
                  <c:v>1720</c:v>
                </c:pt>
                <c:pt idx="16">
                  <c:v>1630</c:v>
                </c:pt>
                <c:pt idx="17">
                  <c:v>1590</c:v>
                </c:pt>
                <c:pt idx="18">
                  <c:v>1485</c:v>
                </c:pt>
                <c:pt idx="19">
                  <c:v>1395</c:v>
                </c:pt>
                <c:pt idx="20">
                  <c:v>1155</c:v>
                </c:pt>
                <c:pt idx="21">
                  <c:v>1250</c:v>
                </c:pt>
                <c:pt idx="22">
                  <c:v>1285</c:v>
                </c:pt>
                <c:pt idx="23">
                  <c:v>1165</c:v>
                </c:pt>
              </c:numCache>
            </c:numRef>
          </c:val>
          <c:smooth val="0"/>
          <c:extLst>
            <c:ext xmlns:c16="http://schemas.microsoft.com/office/drawing/2014/chart" uri="{C3380CC4-5D6E-409C-BE32-E72D297353CC}">
              <c16:uniqueId val="{00000002-8DE5-41BF-84A6-3258DE25880E}"/>
            </c:ext>
          </c:extLst>
        </c:ser>
        <c:dLbls>
          <c:showLegendKey val="0"/>
          <c:showVal val="0"/>
          <c:showCatName val="0"/>
          <c:showSerName val="0"/>
          <c:showPercent val="0"/>
          <c:showBubbleSize val="0"/>
        </c:dLbls>
        <c:marker val="1"/>
        <c:smooth val="0"/>
        <c:axId val="191538751"/>
        <c:axId val="191539711"/>
      </c:lineChart>
      <c:scatterChart>
        <c:scatterStyle val="lineMarker"/>
        <c:varyColors val="0"/>
        <c:ser>
          <c:idx val="3"/>
          <c:order val="3"/>
          <c:spPr>
            <a:ln w="28575" cap="rnd">
              <a:solidFill>
                <a:srgbClr val="A3C7E7"/>
              </a:solidFill>
              <a:round/>
            </a:ln>
            <a:effectLst/>
          </c:spPr>
          <c:marker>
            <c:symbol val="none"/>
          </c:marker>
          <c:dLbls>
            <c:dLbl>
              <c:idx val="0"/>
              <c:layout>
                <c:manualLayout>
                  <c:x val="5.5079575697107377E-2"/>
                  <c:y val="-4.2742606360590803E-2"/>
                </c:manualLayout>
              </c:layout>
              <c:tx>
                <c:rich>
                  <a:bodyPr/>
                  <a:lstStyle/>
                  <a:p>
                    <a:r>
                      <a:rPr lang="en-US"/>
                      <a:t>Deed Agreement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8DE5-41BF-84A6-3258DE25880E}"/>
                </c:ext>
              </c:extLst>
            </c:dLbl>
            <c:dLbl>
              <c:idx val="1"/>
              <c:delete val="1"/>
              <c:extLst>
                <c:ext xmlns:c15="http://schemas.microsoft.com/office/drawing/2012/chart" uri="{CE6537A1-D6FC-4f65-9D91-7224C49458BB}"/>
                <c:ext xmlns:c16="http://schemas.microsoft.com/office/drawing/2014/chart" uri="{C3380CC4-5D6E-409C-BE32-E72D297353CC}">
                  <c16:uniqueId val="{0000000A-8DE5-41BF-84A6-3258DE2588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 Workers by stream &amp; country'!$W$67:$W$68</c:f>
              <c:numCache>
                <c:formatCode>mmm\-yy</c:formatCode>
                <c:ptCount val="2"/>
                <c:pt idx="0">
                  <c:v>45078</c:v>
                </c:pt>
                <c:pt idx="1">
                  <c:v>45078</c:v>
                </c:pt>
              </c:numCache>
            </c:numRef>
          </c:xVal>
          <c:yVal>
            <c:numRef>
              <c:f>'2. Workers by stream &amp; country'!$X$67:$X$68</c:f>
              <c:numCache>
                <c:formatCode>#,##0</c:formatCode>
                <c:ptCount val="2"/>
                <c:pt idx="0" formatCode="General">
                  <c:v>0</c:v>
                </c:pt>
                <c:pt idx="1">
                  <c:v>4500</c:v>
                </c:pt>
              </c:numCache>
            </c:numRef>
          </c:yVal>
          <c:smooth val="0"/>
          <c:extLst>
            <c:ext xmlns:c16="http://schemas.microsoft.com/office/drawing/2014/chart" uri="{C3380CC4-5D6E-409C-BE32-E72D297353CC}">
              <c16:uniqueId val="{00000003-8DE5-41BF-84A6-3258DE25880E}"/>
            </c:ext>
          </c:extLst>
        </c:ser>
        <c:dLbls>
          <c:showLegendKey val="0"/>
          <c:showVal val="0"/>
          <c:showCatName val="0"/>
          <c:showSerName val="0"/>
          <c:showPercent val="0"/>
          <c:showBubbleSize val="0"/>
        </c:dLbls>
        <c:axId val="191538751"/>
        <c:axId val="191539711"/>
      </c:scatterChart>
      <c:dateAx>
        <c:axId val="1915387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91539711"/>
        <c:crosses val="autoZero"/>
        <c:auto val="1"/>
        <c:lblOffset val="100"/>
        <c:baseTimeUnit val="months"/>
      </c:dateAx>
      <c:valAx>
        <c:axId val="191539711"/>
        <c:scaling>
          <c:orientation val="minMax"/>
          <c:max val="45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91538751"/>
        <c:crosses val="autoZero"/>
        <c:crossBetween val="between"/>
      </c:valAx>
      <c:spPr>
        <a:noFill/>
        <a:ln>
          <a:noFill/>
        </a:ln>
        <a:effectLst/>
      </c:spPr>
    </c:plotArea>
    <c:legend>
      <c:legendPos val="l"/>
      <c:layout>
        <c:manualLayout>
          <c:xMode val="edge"/>
          <c:yMode val="edge"/>
          <c:x val="8.7443039588464666E-2"/>
          <c:y val="0.23071661272304353"/>
          <c:w val="0.17787760929581448"/>
          <c:h val="0.173089701734559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TONGA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O"/>
        </a:p>
      </c:txPr>
    </c:title>
    <c:autoTitleDeleted val="0"/>
    <c:plotArea>
      <c:layout/>
      <c:lineChart>
        <c:grouping val="standard"/>
        <c:varyColors val="0"/>
        <c:ser>
          <c:idx val="0"/>
          <c:order val="0"/>
          <c:tx>
            <c:strRef>
              <c:f>'2. Workers by stream &amp; country'!$R$97</c:f>
              <c:strCache>
                <c:ptCount val="1"/>
                <c:pt idx="0">
                  <c:v>Total workers from Tonga</c:v>
                </c:pt>
              </c:strCache>
            </c:strRef>
          </c:tx>
          <c:spPr>
            <a:ln w="28575" cap="rnd">
              <a:solidFill>
                <a:srgbClr val="002060"/>
              </a:solidFill>
              <a:round/>
            </a:ln>
            <a:effectLst/>
          </c:spPr>
          <c:marker>
            <c:symbol val="none"/>
          </c:marker>
          <c:dPt>
            <c:idx val="1"/>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9-E10F-4EBB-A381-088E19128208}"/>
              </c:ext>
            </c:extLst>
          </c:dPt>
          <c:dPt>
            <c:idx val="2"/>
            <c:marker>
              <c:symbol val="none"/>
            </c:marker>
            <c:bubble3D val="0"/>
            <c:spPr>
              <a:ln w="28575" cap="rnd">
                <a:solidFill>
                  <a:srgbClr val="002060"/>
                </a:solidFill>
                <a:prstDash val="dashDot"/>
                <a:round/>
              </a:ln>
              <a:effectLst/>
            </c:spPr>
            <c:extLst>
              <c:ext xmlns:c16="http://schemas.microsoft.com/office/drawing/2014/chart" uri="{C3380CC4-5D6E-409C-BE32-E72D297353CC}">
                <c16:uniqueId val="{00000004-E10F-4EBB-A381-088E19128208}"/>
              </c:ext>
            </c:extLst>
          </c:dPt>
          <c:cat>
            <c:numRef>
              <c:f>'2. Workers by stream &amp; country'!$Q$98:$Q$121</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country'!$R$98:$R$121</c:f>
              <c:numCache>
                <c:formatCode>#,##0</c:formatCode>
                <c:ptCount val="24"/>
                <c:pt idx="0">
                  <c:v>6035</c:v>
                </c:pt>
                <c:pt idx="1">
                  <c:v>4350</c:v>
                </c:pt>
                <c:pt idx="2">
                  <c:v>5320</c:v>
                </c:pt>
                <c:pt idx="3">
                  <c:v>5220</c:v>
                </c:pt>
                <c:pt idx="4">
                  <c:v>4950</c:v>
                </c:pt>
                <c:pt idx="5">
                  <c:v>4820</c:v>
                </c:pt>
                <c:pt idx="6">
                  <c:v>4085</c:v>
                </c:pt>
                <c:pt idx="7">
                  <c:v>3895</c:v>
                </c:pt>
                <c:pt idx="8">
                  <c:v>3585</c:v>
                </c:pt>
                <c:pt idx="9">
                  <c:v>3850</c:v>
                </c:pt>
                <c:pt idx="10">
                  <c:v>4070</c:v>
                </c:pt>
                <c:pt idx="11">
                  <c:v>4140</c:v>
                </c:pt>
                <c:pt idx="12">
                  <c:v>4070</c:v>
                </c:pt>
                <c:pt idx="13">
                  <c:v>4125</c:v>
                </c:pt>
                <c:pt idx="14">
                  <c:v>4165</c:v>
                </c:pt>
                <c:pt idx="15">
                  <c:v>3935</c:v>
                </c:pt>
                <c:pt idx="16">
                  <c:v>3680</c:v>
                </c:pt>
                <c:pt idx="17">
                  <c:v>3350</c:v>
                </c:pt>
                <c:pt idx="18">
                  <c:v>2995</c:v>
                </c:pt>
                <c:pt idx="19">
                  <c:v>3040</c:v>
                </c:pt>
                <c:pt idx="20">
                  <c:v>2725</c:v>
                </c:pt>
                <c:pt idx="21">
                  <c:v>3175</c:v>
                </c:pt>
                <c:pt idx="22">
                  <c:v>3275</c:v>
                </c:pt>
                <c:pt idx="23">
                  <c:v>3480</c:v>
                </c:pt>
              </c:numCache>
            </c:numRef>
          </c:val>
          <c:smooth val="0"/>
          <c:extLst>
            <c:ext xmlns:c16="http://schemas.microsoft.com/office/drawing/2014/chart" uri="{C3380CC4-5D6E-409C-BE32-E72D297353CC}">
              <c16:uniqueId val="{00000000-E10F-4EBB-A381-088E19128208}"/>
            </c:ext>
          </c:extLst>
        </c:ser>
        <c:ser>
          <c:idx val="1"/>
          <c:order val="1"/>
          <c:tx>
            <c:strRef>
              <c:f>'2. Workers by stream &amp; country'!$S$97</c:f>
              <c:strCache>
                <c:ptCount val="1"/>
                <c:pt idx="0">
                  <c:v>Short-term stream</c:v>
                </c:pt>
              </c:strCache>
            </c:strRef>
          </c:tx>
          <c:spPr>
            <a:ln w="28575" cap="rnd">
              <a:solidFill>
                <a:srgbClr val="00B050"/>
              </a:solidFill>
              <a:round/>
            </a:ln>
            <a:effectLst/>
          </c:spPr>
          <c:marker>
            <c:symbol val="none"/>
          </c:marker>
          <c:dPt>
            <c:idx val="1"/>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8-E10F-4EBB-A381-088E19128208}"/>
              </c:ext>
            </c:extLst>
          </c:dPt>
          <c:dPt>
            <c:idx val="2"/>
            <c:marker>
              <c:symbol val="none"/>
            </c:marker>
            <c:bubble3D val="0"/>
            <c:spPr>
              <a:ln w="28575" cap="rnd">
                <a:solidFill>
                  <a:srgbClr val="00B050"/>
                </a:solidFill>
                <a:prstDash val="dashDot"/>
                <a:round/>
              </a:ln>
              <a:effectLst/>
            </c:spPr>
            <c:extLst>
              <c:ext xmlns:c16="http://schemas.microsoft.com/office/drawing/2014/chart" uri="{C3380CC4-5D6E-409C-BE32-E72D297353CC}">
                <c16:uniqueId val="{00000005-E10F-4EBB-A381-088E19128208}"/>
              </c:ext>
            </c:extLst>
          </c:dPt>
          <c:cat>
            <c:numRef>
              <c:f>'2. Workers by stream &amp; country'!$Q$98:$Q$121</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country'!$S$98:$S$121</c:f>
              <c:numCache>
                <c:formatCode>#,##0</c:formatCode>
                <c:ptCount val="24"/>
                <c:pt idx="0">
                  <c:v>5370</c:v>
                </c:pt>
                <c:pt idx="1">
                  <c:v>3255</c:v>
                </c:pt>
                <c:pt idx="2">
                  <c:v>4090</c:v>
                </c:pt>
                <c:pt idx="3">
                  <c:v>3980</c:v>
                </c:pt>
                <c:pt idx="4">
                  <c:v>3715</c:v>
                </c:pt>
                <c:pt idx="5">
                  <c:v>3570</c:v>
                </c:pt>
                <c:pt idx="6">
                  <c:v>2825</c:v>
                </c:pt>
                <c:pt idx="7">
                  <c:v>2640</c:v>
                </c:pt>
                <c:pt idx="8">
                  <c:v>2450</c:v>
                </c:pt>
                <c:pt idx="9">
                  <c:v>2605</c:v>
                </c:pt>
                <c:pt idx="10">
                  <c:v>2830</c:v>
                </c:pt>
                <c:pt idx="11">
                  <c:v>2870</c:v>
                </c:pt>
                <c:pt idx="12">
                  <c:v>2740</c:v>
                </c:pt>
                <c:pt idx="13">
                  <c:v>2770</c:v>
                </c:pt>
                <c:pt idx="14">
                  <c:v>2805</c:v>
                </c:pt>
                <c:pt idx="15">
                  <c:v>2710</c:v>
                </c:pt>
                <c:pt idx="16">
                  <c:v>2445</c:v>
                </c:pt>
                <c:pt idx="17">
                  <c:v>2215</c:v>
                </c:pt>
                <c:pt idx="18">
                  <c:v>1910</c:v>
                </c:pt>
                <c:pt idx="19">
                  <c:v>1940</c:v>
                </c:pt>
                <c:pt idx="20">
                  <c:v>1825</c:v>
                </c:pt>
                <c:pt idx="21">
                  <c:v>2115</c:v>
                </c:pt>
                <c:pt idx="22">
                  <c:v>2180</c:v>
                </c:pt>
                <c:pt idx="23">
                  <c:v>2400</c:v>
                </c:pt>
              </c:numCache>
            </c:numRef>
          </c:val>
          <c:smooth val="0"/>
          <c:extLst>
            <c:ext xmlns:c16="http://schemas.microsoft.com/office/drawing/2014/chart" uri="{C3380CC4-5D6E-409C-BE32-E72D297353CC}">
              <c16:uniqueId val="{00000001-E10F-4EBB-A381-088E19128208}"/>
            </c:ext>
          </c:extLst>
        </c:ser>
        <c:ser>
          <c:idx val="2"/>
          <c:order val="2"/>
          <c:tx>
            <c:strRef>
              <c:f>'2. Workers by stream &amp; country'!$T$97</c:f>
              <c:strCache>
                <c:ptCount val="1"/>
                <c:pt idx="0">
                  <c:v>Long-term stream</c:v>
                </c:pt>
              </c:strCache>
            </c:strRef>
          </c:tx>
          <c:spPr>
            <a:ln w="28575" cap="rnd">
              <a:solidFill>
                <a:srgbClr val="00B0F0"/>
              </a:solidFill>
              <a:round/>
            </a:ln>
            <a:effectLst/>
          </c:spPr>
          <c:marker>
            <c:symbol val="none"/>
          </c:marker>
          <c:dPt>
            <c:idx val="1"/>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7-E10F-4EBB-A381-088E19128208}"/>
              </c:ext>
            </c:extLst>
          </c:dPt>
          <c:dPt>
            <c:idx val="2"/>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06-E10F-4EBB-A381-088E19128208}"/>
              </c:ext>
            </c:extLst>
          </c:dPt>
          <c:cat>
            <c:numRef>
              <c:f>'2. Workers by stream &amp; country'!$Q$98:$Q$121</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country'!$T$98:$T$121</c:f>
              <c:numCache>
                <c:formatCode>#,##0</c:formatCode>
                <c:ptCount val="24"/>
                <c:pt idx="0">
                  <c:v>665</c:v>
                </c:pt>
                <c:pt idx="1">
                  <c:v>1095</c:v>
                </c:pt>
                <c:pt idx="2">
                  <c:v>1225</c:v>
                </c:pt>
                <c:pt idx="3">
                  <c:v>1240</c:v>
                </c:pt>
                <c:pt idx="4">
                  <c:v>1235</c:v>
                </c:pt>
                <c:pt idx="5">
                  <c:v>1250</c:v>
                </c:pt>
                <c:pt idx="6">
                  <c:v>1260</c:v>
                </c:pt>
                <c:pt idx="7">
                  <c:v>1255</c:v>
                </c:pt>
                <c:pt idx="8">
                  <c:v>1135</c:v>
                </c:pt>
                <c:pt idx="9">
                  <c:v>1245</c:v>
                </c:pt>
                <c:pt idx="10">
                  <c:v>1245</c:v>
                </c:pt>
                <c:pt idx="11">
                  <c:v>1270</c:v>
                </c:pt>
                <c:pt idx="12">
                  <c:v>1330</c:v>
                </c:pt>
                <c:pt idx="13">
                  <c:v>1350</c:v>
                </c:pt>
                <c:pt idx="14">
                  <c:v>1365</c:v>
                </c:pt>
                <c:pt idx="15">
                  <c:v>1225</c:v>
                </c:pt>
                <c:pt idx="16">
                  <c:v>1235</c:v>
                </c:pt>
                <c:pt idx="17">
                  <c:v>1135</c:v>
                </c:pt>
                <c:pt idx="18">
                  <c:v>1080</c:v>
                </c:pt>
                <c:pt idx="19">
                  <c:v>1095</c:v>
                </c:pt>
                <c:pt idx="20">
                  <c:v>900</c:v>
                </c:pt>
                <c:pt idx="21">
                  <c:v>1060</c:v>
                </c:pt>
                <c:pt idx="22">
                  <c:v>1095</c:v>
                </c:pt>
                <c:pt idx="23">
                  <c:v>1080</c:v>
                </c:pt>
              </c:numCache>
            </c:numRef>
          </c:val>
          <c:smooth val="0"/>
          <c:extLst>
            <c:ext xmlns:c16="http://schemas.microsoft.com/office/drawing/2014/chart" uri="{C3380CC4-5D6E-409C-BE32-E72D297353CC}">
              <c16:uniqueId val="{00000002-E10F-4EBB-A381-088E19128208}"/>
            </c:ext>
          </c:extLst>
        </c:ser>
        <c:dLbls>
          <c:showLegendKey val="0"/>
          <c:showVal val="0"/>
          <c:showCatName val="0"/>
          <c:showSerName val="0"/>
          <c:showPercent val="0"/>
          <c:showBubbleSize val="0"/>
        </c:dLbls>
        <c:marker val="1"/>
        <c:smooth val="0"/>
        <c:axId val="139118879"/>
        <c:axId val="139119359"/>
      </c:lineChart>
      <c:scatterChart>
        <c:scatterStyle val="lineMarker"/>
        <c:varyColors val="0"/>
        <c:ser>
          <c:idx val="3"/>
          <c:order val="3"/>
          <c:spPr>
            <a:ln w="28575" cap="rnd">
              <a:solidFill>
                <a:srgbClr val="A3C7E7"/>
              </a:solidFill>
              <a:round/>
            </a:ln>
            <a:effectLst/>
          </c:spPr>
          <c:marker>
            <c:symbol val="none"/>
          </c:marker>
          <c:dLbls>
            <c:dLbl>
              <c:idx val="0"/>
              <c:layout>
                <c:manualLayout>
                  <c:x val="7.4640437352376937E-2"/>
                  <c:y val="-2.9648684104243216E-2"/>
                </c:manualLayout>
              </c:layout>
              <c:tx>
                <c:rich>
                  <a:bodyPr/>
                  <a:lstStyle/>
                  <a:p>
                    <a:r>
                      <a:rPr lang="en-US"/>
                      <a:t>Deed</a:t>
                    </a:r>
                    <a:r>
                      <a:rPr lang="en-US" baseline="0"/>
                      <a:t> Agreement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E10F-4EBB-A381-088E19128208}"/>
                </c:ext>
              </c:extLst>
            </c:dLbl>
            <c:dLbl>
              <c:idx val="1"/>
              <c:delete val="1"/>
              <c:extLst>
                <c:ext xmlns:c15="http://schemas.microsoft.com/office/drawing/2012/chart" uri="{CE6537A1-D6FC-4f65-9D91-7224C49458BB}"/>
                <c:ext xmlns:c16="http://schemas.microsoft.com/office/drawing/2014/chart" uri="{C3380CC4-5D6E-409C-BE32-E72D297353CC}">
                  <c16:uniqueId val="{0000000A-E10F-4EBB-A381-088E191282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 Workers by stream &amp; country'!$W$97:$W$98</c:f>
              <c:numCache>
                <c:formatCode>mmm\-yy</c:formatCode>
                <c:ptCount val="2"/>
                <c:pt idx="0">
                  <c:v>45078</c:v>
                </c:pt>
                <c:pt idx="1">
                  <c:v>45078</c:v>
                </c:pt>
              </c:numCache>
            </c:numRef>
          </c:xVal>
          <c:yVal>
            <c:numRef>
              <c:f>'2. Workers by stream &amp; country'!$X$97:$X$98</c:f>
              <c:numCache>
                <c:formatCode>General</c:formatCode>
                <c:ptCount val="2"/>
                <c:pt idx="0">
                  <c:v>0</c:v>
                </c:pt>
                <c:pt idx="1">
                  <c:v>6000</c:v>
                </c:pt>
              </c:numCache>
            </c:numRef>
          </c:yVal>
          <c:smooth val="0"/>
          <c:extLst>
            <c:ext xmlns:c16="http://schemas.microsoft.com/office/drawing/2014/chart" uri="{C3380CC4-5D6E-409C-BE32-E72D297353CC}">
              <c16:uniqueId val="{00000003-E10F-4EBB-A381-088E19128208}"/>
            </c:ext>
          </c:extLst>
        </c:ser>
        <c:dLbls>
          <c:showLegendKey val="0"/>
          <c:showVal val="0"/>
          <c:showCatName val="0"/>
          <c:showSerName val="0"/>
          <c:showPercent val="0"/>
          <c:showBubbleSize val="0"/>
        </c:dLbls>
        <c:axId val="139118879"/>
        <c:axId val="139119359"/>
      </c:scatterChart>
      <c:dateAx>
        <c:axId val="1391188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39119359"/>
        <c:crosses val="autoZero"/>
        <c:auto val="1"/>
        <c:lblOffset val="100"/>
        <c:baseTimeUnit val="months"/>
      </c:dateAx>
      <c:valAx>
        <c:axId val="139119359"/>
        <c:scaling>
          <c:orientation val="minMax"/>
          <c:max val="6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39118879"/>
        <c:crosses val="autoZero"/>
        <c:crossBetween val="between"/>
      </c:valAx>
      <c:spPr>
        <a:noFill/>
        <a:ln>
          <a:noFill/>
        </a:ln>
        <a:effectLst/>
      </c:spPr>
    </c:plotArea>
    <c:legend>
      <c:legendPos val="l"/>
      <c:layout>
        <c:manualLayout>
          <c:xMode val="edge"/>
          <c:yMode val="edge"/>
          <c:x val="6.2920079608488472E-2"/>
          <c:y val="0.51586792024139427"/>
          <c:w val="0.173939835192329"/>
          <c:h val="0.1346052478485686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PALM</a:t>
            </a:r>
            <a:r>
              <a:rPr lang="en-US" b="1" baseline="0"/>
              <a:t> INTAKE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Workers by stream &amp; country'!$CH$15</c:f>
              <c:strCache>
                <c:ptCount val="1"/>
                <c:pt idx="0">
                  <c:v>Fiji</c:v>
                </c:pt>
              </c:strCache>
            </c:strRef>
          </c:tx>
          <c:spPr>
            <a:ln w="28575" cap="rnd">
              <a:solidFill>
                <a:schemeClr val="bg1">
                  <a:lumMod val="85000"/>
                </a:schemeClr>
              </a:solidFill>
              <a:round/>
            </a:ln>
            <a:effectLst/>
          </c:spPr>
          <c:marker>
            <c:symbol val="none"/>
          </c:marker>
          <c:dPt>
            <c:idx val="1"/>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8-F3A2-49BE-844E-A97AFAB908A4}"/>
              </c:ext>
            </c:extLst>
          </c:dPt>
          <c:dPt>
            <c:idx val="2"/>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0D-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country'!$CH$16:$CH$39</c:f>
              <c:numCache>
                <c:formatCode>#,##0</c:formatCode>
                <c:ptCount val="24"/>
                <c:pt idx="0">
                  <c:v>1630</c:v>
                </c:pt>
                <c:pt idx="1">
                  <c:v>4510</c:v>
                </c:pt>
                <c:pt idx="2">
                  <c:v>6270</c:v>
                </c:pt>
                <c:pt idx="3">
                  <c:v>6290</c:v>
                </c:pt>
                <c:pt idx="4">
                  <c:v>6240</c:v>
                </c:pt>
                <c:pt idx="5">
                  <c:v>6530</c:v>
                </c:pt>
                <c:pt idx="6">
                  <c:v>6540</c:v>
                </c:pt>
                <c:pt idx="7">
                  <c:v>6295</c:v>
                </c:pt>
                <c:pt idx="8">
                  <c:v>5410</c:v>
                </c:pt>
                <c:pt idx="9">
                  <c:v>5780</c:v>
                </c:pt>
                <c:pt idx="10">
                  <c:v>6000</c:v>
                </c:pt>
                <c:pt idx="11">
                  <c:v>5860</c:v>
                </c:pt>
                <c:pt idx="12">
                  <c:v>6020</c:v>
                </c:pt>
                <c:pt idx="13">
                  <c:v>6545</c:v>
                </c:pt>
                <c:pt idx="14">
                  <c:v>6695</c:v>
                </c:pt>
                <c:pt idx="15">
                  <c:v>6365</c:v>
                </c:pt>
                <c:pt idx="16">
                  <c:v>5995</c:v>
                </c:pt>
                <c:pt idx="17">
                  <c:v>6070</c:v>
                </c:pt>
                <c:pt idx="18">
                  <c:v>5915</c:v>
                </c:pt>
                <c:pt idx="19">
                  <c:v>5740</c:v>
                </c:pt>
                <c:pt idx="20">
                  <c:v>4770</c:v>
                </c:pt>
                <c:pt idx="21">
                  <c:v>5315</c:v>
                </c:pt>
                <c:pt idx="22">
                  <c:v>5280</c:v>
                </c:pt>
                <c:pt idx="23">
                  <c:v>5305</c:v>
                </c:pt>
              </c:numCache>
            </c:numRef>
          </c:val>
          <c:smooth val="0"/>
          <c:extLst>
            <c:ext xmlns:c16="http://schemas.microsoft.com/office/drawing/2014/chart" uri="{C3380CC4-5D6E-409C-BE32-E72D297353CC}">
              <c16:uniqueId val="{00000000-F3A2-49BE-844E-A97AFAB908A4}"/>
            </c:ext>
          </c:extLst>
        </c:ser>
        <c:ser>
          <c:idx val="1"/>
          <c:order val="1"/>
          <c:tx>
            <c:strRef>
              <c:f>'2. Workers by stream &amp; country'!$CI$15</c:f>
              <c:strCache>
                <c:ptCount val="1"/>
                <c:pt idx="0">
                  <c:v>Kiribati</c:v>
                </c:pt>
              </c:strCache>
            </c:strRef>
          </c:tx>
          <c:spPr>
            <a:ln w="28575" cap="rnd">
              <a:solidFill>
                <a:schemeClr val="bg1">
                  <a:lumMod val="85000"/>
                </a:schemeClr>
              </a:solidFill>
              <a:round/>
            </a:ln>
            <a:effectLst/>
          </c:spPr>
          <c:marker>
            <c:symbol val="none"/>
          </c:marker>
          <c:dPt>
            <c:idx val="1"/>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A-F3A2-49BE-844E-A97AFAB908A4}"/>
              </c:ext>
            </c:extLst>
          </c:dPt>
          <c:dPt>
            <c:idx val="2"/>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3-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country'!$CI$16:$CI$39</c:f>
              <c:numCache>
                <c:formatCode>#,##0</c:formatCode>
                <c:ptCount val="24"/>
                <c:pt idx="0">
                  <c:v>785</c:v>
                </c:pt>
                <c:pt idx="1">
                  <c:v>800</c:v>
                </c:pt>
                <c:pt idx="2">
                  <c:v>1220</c:v>
                </c:pt>
                <c:pt idx="3">
                  <c:v>1285</c:v>
                </c:pt>
                <c:pt idx="4">
                  <c:v>1245</c:v>
                </c:pt>
                <c:pt idx="5">
                  <c:v>1375</c:v>
                </c:pt>
                <c:pt idx="6">
                  <c:v>1430</c:v>
                </c:pt>
                <c:pt idx="7">
                  <c:v>1445</c:v>
                </c:pt>
                <c:pt idx="8">
                  <c:v>1425</c:v>
                </c:pt>
                <c:pt idx="9">
                  <c:v>1540</c:v>
                </c:pt>
                <c:pt idx="10">
                  <c:v>1500</c:v>
                </c:pt>
                <c:pt idx="11">
                  <c:v>1500</c:v>
                </c:pt>
                <c:pt idx="12">
                  <c:v>1515</c:v>
                </c:pt>
                <c:pt idx="13">
                  <c:v>1595</c:v>
                </c:pt>
                <c:pt idx="14">
                  <c:v>1665</c:v>
                </c:pt>
                <c:pt idx="15">
                  <c:v>1655</c:v>
                </c:pt>
                <c:pt idx="16">
                  <c:v>1605</c:v>
                </c:pt>
                <c:pt idx="17">
                  <c:v>1555</c:v>
                </c:pt>
                <c:pt idx="18">
                  <c:v>1505</c:v>
                </c:pt>
                <c:pt idx="19">
                  <c:v>1530</c:v>
                </c:pt>
                <c:pt idx="20">
                  <c:v>1365</c:v>
                </c:pt>
                <c:pt idx="21">
                  <c:v>1550</c:v>
                </c:pt>
                <c:pt idx="22">
                  <c:v>1615</c:v>
                </c:pt>
                <c:pt idx="23">
                  <c:v>1555</c:v>
                </c:pt>
              </c:numCache>
            </c:numRef>
          </c:val>
          <c:smooth val="0"/>
          <c:extLst>
            <c:ext xmlns:c16="http://schemas.microsoft.com/office/drawing/2014/chart" uri="{C3380CC4-5D6E-409C-BE32-E72D297353CC}">
              <c16:uniqueId val="{00000001-F3A2-49BE-844E-A97AFAB908A4}"/>
            </c:ext>
          </c:extLst>
        </c:ser>
        <c:ser>
          <c:idx val="2"/>
          <c:order val="2"/>
          <c:tx>
            <c:strRef>
              <c:f>'2. Workers by stream &amp; country'!$CJ$15</c:f>
              <c:strCache>
                <c:ptCount val="1"/>
                <c:pt idx="0">
                  <c:v>Nauru</c:v>
                </c:pt>
              </c:strCache>
            </c:strRef>
          </c:tx>
          <c:spPr>
            <a:ln w="28575" cap="rnd">
              <a:solidFill>
                <a:schemeClr val="accent3"/>
              </a:solidFill>
              <a:round/>
            </a:ln>
            <a:effectLst/>
          </c:spPr>
          <c:marker>
            <c:symbol val="none"/>
          </c:marker>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country'!$CJ$16:$CJ$39</c:f>
              <c:numCache>
                <c:formatCode>#,##0</c:formatCode>
                <c:ptCount val="24"/>
                <c:pt idx="0">
                  <c:v>10</c:v>
                </c:pt>
                <c:pt idx="1">
                  <c:v>5</c:v>
                </c:pt>
                <c:pt idx="2">
                  <c:v>5</c:v>
                </c:pt>
                <c:pt idx="3">
                  <c:v>5</c:v>
                </c:pt>
                <c:pt idx="4">
                  <c:v>5</c:v>
                </c:pt>
                <c:pt idx="5">
                  <c:v>5</c:v>
                </c:pt>
                <c:pt idx="6">
                  <c:v>5</c:v>
                </c:pt>
                <c:pt idx="7">
                  <c:v>5</c:v>
                </c:pt>
                <c:pt idx="8">
                  <c:v>10</c:v>
                </c:pt>
                <c:pt idx="9">
                  <c:v>15</c:v>
                </c:pt>
                <c:pt idx="10">
                  <c:v>15</c:v>
                </c:pt>
                <c:pt idx="11">
                  <c:v>15</c:v>
                </c:pt>
                <c:pt idx="12">
                  <c:v>20</c:v>
                </c:pt>
                <c:pt idx="13">
                  <c:v>25</c:v>
                </c:pt>
                <c:pt idx="14">
                  <c:v>25</c:v>
                </c:pt>
                <c:pt idx="15">
                  <c:v>35</c:v>
                </c:pt>
                <c:pt idx="16">
                  <c:v>35</c:v>
                </c:pt>
                <c:pt idx="17">
                  <c:v>35</c:v>
                </c:pt>
                <c:pt idx="18" formatCode="General">
                  <c:v>50</c:v>
                </c:pt>
                <c:pt idx="19" formatCode="General">
                  <c:v>60</c:v>
                </c:pt>
                <c:pt idx="20">
                  <c:v>50</c:v>
                </c:pt>
                <c:pt idx="21">
                  <c:v>55</c:v>
                </c:pt>
                <c:pt idx="22">
                  <c:v>55</c:v>
                </c:pt>
                <c:pt idx="23">
                  <c:v>50</c:v>
                </c:pt>
              </c:numCache>
            </c:numRef>
          </c:val>
          <c:smooth val="0"/>
          <c:extLst>
            <c:ext xmlns:c16="http://schemas.microsoft.com/office/drawing/2014/chart" uri="{C3380CC4-5D6E-409C-BE32-E72D297353CC}">
              <c16:uniqueId val="{00000002-F3A2-49BE-844E-A97AFAB908A4}"/>
            </c:ext>
          </c:extLst>
        </c:ser>
        <c:ser>
          <c:idx val="3"/>
          <c:order val="3"/>
          <c:tx>
            <c:strRef>
              <c:f>'2. Workers by stream &amp; country'!$CK$15</c:f>
              <c:strCache>
                <c:ptCount val="1"/>
                <c:pt idx="0">
                  <c:v>PNG</c:v>
                </c:pt>
              </c:strCache>
            </c:strRef>
          </c:tx>
          <c:spPr>
            <a:ln w="28575" cap="rnd">
              <a:solidFill>
                <a:srgbClr val="0070C0"/>
              </a:solidFill>
              <a:round/>
            </a:ln>
            <a:effectLst/>
          </c:spPr>
          <c:marker>
            <c:symbol val="none"/>
          </c:marker>
          <c:dPt>
            <c:idx val="1"/>
            <c:marker>
              <c:symbol val="none"/>
            </c:marker>
            <c:bubble3D val="0"/>
            <c:spPr>
              <a:ln w="28575" cap="rnd">
                <a:solidFill>
                  <a:srgbClr val="0070C0"/>
                </a:solidFill>
                <a:prstDash val="dashDot"/>
                <a:round/>
              </a:ln>
              <a:effectLst/>
            </c:spPr>
            <c:extLst>
              <c:ext xmlns:c16="http://schemas.microsoft.com/office/drawing/2014/chart" uri="{C3380CC4-5D6E-409C-BE32-E72D297353CC}">
                <c16:uniqueId val="{00000019-F3A2-49BE-844E-A97AFAB908A4}"/>
              </c:ext>
            </c:extLst>
          </c:dPt>
          <c:dPt>
            <c:idx val="2"/>
            <c:marker>
              <c:symbol val="none"/>
            </c:marker>
            <c:bubble3D val="0"/>
            <c:spPr>
              <a:ln w="28575" cap="rnd">
                <a:solidFill>
                  <a:srgbClr val="0070C0"/>
                </a:solidFill>
                <a:prstDash val="dashDot"/>
                <a:round/>
              </a:ln>
              <a:effectLst/>
            </c:spPr>
            <c:extLst>
              <c:ext xmlns:c16="http://schemas.microsoft.com/office/drawing/2014/chart" uri="{C3380CC4-5D6E-409C-BE32-E72D297353CC}">
                <c16:uniqueId val="{00000012-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country'!$CK$16:$CK$39</c:f>
              <c:numCache>
                <c:formatCode>#,##0</c:formatCode>
                <c:ptCount val="24"/>
                <c:pt idx="0">
                  <c:v>385</c:v>
                </c:pt>
                <c:pt idx="1">
                  <c:v>1085</c:v>
                </c:pt>
                <c:pt idx="2">
                  <c:v>1610</c:v>
                </c:pt>
                <c:pt idx="3">
                  <c:v>1665</c:v>
                </c:pt>
                <c:pt idx="4">
                  <c:v>1735</c:v>
                </c:pt>
                <c:pt idx="5">
                  <c:v>1715</c:v>
                </c:pt>
                <c:pt idx="6">
                  <c:v>1765</c:v>
                </c:pt>
                <c:pt idx="7">
                  <c:v>1765</c:v>
                </c:pt>
                <c:pt idx="8">
                  <c:v>1415</c:v>
                </c:pt>
                <c:pt idx="9">
                  <c:v>1690</c:v>
                </c:pt>
                <c:pt idx="10">
                  <c:v>1820</c:v>
                </c:pt>
                <c:pt idx="11">
                  <c:v>1840</c:v>
                </c:pt>
                <c:pt idx="12">
                  <c:v>1830</c:v>
                </c:pt>
                <c:pt idx="13">
                  <c:v>1915</c:v>
                </c:pt>
                <c:pt idx="14">
                  <c:v>1935</c:v>
                </c:pt>
                <c:pt idx="15">
                  <c:v>1995</c:v>
                </c:pt>
                <c:pt idx="16">
                  <c:v>1960</c:v>
                </c:pt>
                <c:pt idx="17">
                  <c:v>2005</c:v>
                </c:pt>
                <c:pt idx="18">
                  <c:v>2005</c:v>
                </c:pt>
                <c:pt idx="19">
                  <c:v>2045</c:v>
                </c:pt>
                <c:pt idx="20">
                  <c:v>1600</c:v>
                </c:pt>
                <c:pt idx="21">
                  <c:v>2050</c:v>
                </c:pt>
                <c:pt idx="22">
                  <c:v>2085</c:v>
                </c:pt>
                <c:pt idx="23">
                  <c:v>1995</c:v>
                </c:pt>
              </c:numCache>
            </c:numRef>
          </c:val>
          <c:smooth val="0"/>
          <c:extLst>
            <c:ext xmlns:c16="http://schemas.microsoft.com/office/drawing/2014/chart" uri="{C3380CC4-5D6E-409C-BE32-E72D297353CC}">
              <c16:uniqueId val="{00000003-F3A2-49BE-844E-A97AFAB908A4}"/>
            </c:ext>
          </c:extLst>
        </c:ser>
        <c:ser>
          <c:idx val="4"/>
          <c:order val="4"/>
          <c:tx>
            <c:strRef>
              <c:f>'2. Workers by stream &amp; country'!$CL$15</c:f>
              <c:strCache>
                <c:ptCount val="1"/>
                <c:pt idx="0">
                  <c:v>Samoa</c:v>
                </c:pt>
              </c:strCache>
            </c:strRef>
          </c:tx>
          <c:spPr>
            <a:ln w="28575" cap="rnd">
              <a:solidFill>
                <a:schemeClr val="bg1">
                  <a:lumMod val="85000"/>
                </a:schemeClr>
              </a:solidFill>
              <a:round/>
            </a:ln>
            <a:effectLst/>
          </c:spPr>
          <c:marker>
            <c:symbol val="none"/>
          </c:marker>
          <c:dPt>
            <c:idx val="1"/>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6-F3A2-49BE-844E-A97AFAB908A4}"/>
              </c:ext>
            </c:extLst>
          </c:dPt>
          <c:dPt>
            <c:idx val="2"/>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0-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country'!$CL$16:$CL$39</c:f>
              <c:numCache>
                <c:formatCode>#,##0</c:formatCode>
                <c:ptCount val="24"/>
                <c:pt idx="0">
                  <c:v>4085</c:v>
                </c:pt>
                <c:pt idx="1">
                  <c:v>4130</c:v>
                </c:pt>
                <c:pt idx="2">
                  <c:v>4125</c:v>
                </c:pt>
                <c:pt idx="3">
                  <c:v>4005</c:v>
                </c:pt>
                <c:pt idx="4">
                  <c:v>3805</c:v>
                </c:pt>
                <c:pt idx="5">
                  <c:v>3865</c:v>
                </c:pt>
                <c:pt idx="6">
                  <c:v>3605</c:v>
                </c:pt>
                <c:pt idx="7">
                  <c:v>3275</c:v>
                </c:pt>
                <c:pt idx="8">
                  <c:v>3215</c:v>
                </c:pt>
                <c:pt idx="9">
                  <c:v>3360</c:v>
                </c:pt>
                <c:pt idx="10">
                  <c:v>3585</c:v>
                </c:pt>
                <c:pt idx="11">
                  <c:v>3655</c:v>
                </c:pt>
                <c:pt idx="12">
                  <c:v>3540</c:v>
                </c:pt>
                <c:pt idx="13">
                  <c:v>3240</c:v>
                </c:pt>
                <c:pt idx="14">
                  <c:v>3245</c:v>
                </c:pt>
                <c:pt idx="15">
                  <c:v>3040</c:v>
                </c:pt>
                <c:pt idx="16">
                  <c:v>2865</c:v>
                </c:pt>
                <c:pt idx="17">
                  <c:v>2745</c:v>
                </c:pt>
                <c:pt idx="18">
                  <c:v>2575</c:v>
                </c:pt>
                <c:pt idx="19">
                  <c:v>2630</c:v>
                </c:pt>
                <c:pt idx="20">
                  <c:v>2510</c:v>
                </c:pt>
                <c:pt idx="21">
                  <c:v>2690</c:v>
                </c:pt>
                <c:pt idx="22">
                  <c:v>2690</c:v>
                </c:pt>
                <c:pt idx="23">
                  <c:v>2500</c:v>
                </c:pt>
              </c:numCache>
            </c:numRef>
          </c:val>
          <c:smooth val="0"/>
          <c:extLst>
            <c:ext xmlns:c16="http://schemas.microsoft.com/office/drawing/2014/chart" uri="{C3380CC4-5D6E-409C-BE32-E72D297353CC}">
              <c16:uniqueId val="{00000004-F3A2-49BE-844E-A97AFAB908A4}"/>
            </c:ext>
          </c:extLst>
        </c:ser>
        <c:ser>
          <c:idx val="5"/>
          <c:order val="5"/>
          <c:tx>
            <c:strRef>
              <c:f>'2. Workers by stream &amp; country'!$CM$15</c:f>
              <c:strCache>
                <c:ptCount val="1"/>
                <c:pt idx="0">
                  <c:v>Solomon Isl</c:v>
                </c:pt>
              </c:strCache>
            </c:strRef>
          </c:tx>
          <c:spPr>
            <a:ln w="28575" cap="rnd">
              <a:solidFill>
                <a:schemeClr val="bg1">
                  <a:lumMod val="85000"/>
                </a:schemeClr>
              </a:solidFill>
              <a:round/>
            </a:ln>
            <a:effectLst/>
          </c:spPr>
          <c:marker>
            <c:symbol val="none"/>
          </c:marker>
          <c:dPt>
            <c:idx val="1"/>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5-F3A2-49BE-844E-A97AFAB908A4}"/>
              </c:ext>
            </c:extLst>
          </c:dPt>
          <c:dPt>
            <c:idx val="2"/>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0F-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country'!$CM$16:$CM$39</c:f>
              <c:numCache>
                <c:formatCode>#,##0</c:formatCode>
                <c:ptCount val="24"/>
                <c:pt idx="0">
                  <c:v>2925</c:v>
                </c:pt>
                <c:pt idx="1">
                  <c:v>3370</c:v>
                </c:pt>
                <c:pt idx="2">
                  <c:v>4590</c:v>
                </c:pt>
                <c:pt idx="3">
                  <c:v>4690</c:v>
                </c:pt>
                <c:pt idx="4">
                  <c:v>4840</c:v>
                </c:pt>
                <c:pt idx="5">
                  <c:v>4945</c:v>
                </c:pt>
                <c:pt idx="6">
                  <c:v>4890</c:v>
                </c:pt>
                <c:pt idx="7">
                  <c:v>4585</c:v>
                </c:pt>
                <c:pt idx="8">
                  <c:v>3980</c:v>
                </c:pt>
                <c:pt idx="9">
                  <c:v>4530</c:v>
                </c:pt>
                <c:pt idx="10">
                  <c:v>4760</c:v>
                </c:pt>
                <c:pt idx="11">
                  <c:v>4730</c:v>
                </c:pt>
                <c:pt idx="12">
                  <c:v>4730</c:v>
                </c:pt>
                <c:pt idx="13">
                  <c:v>5120</c:v>
                </c:pt>
                <c:pt idx="14">
                  <c:v>5085</c:v>
                </c:pt>
                <c:pt idx="15">
                  <c:v>4940</c:v>
                </c:pt>
                <c:pt idx="16">
                  <c:v>4820</c:v>
                </c:pt>
                <c:pt idx="17">
                  <c:v>4870</c:v>
                </c:pt>
                <c:pt idx="18">
                  <c:v>4830</c:v>
                </c:pt>
                <c:pt idx="19">
                  <c:v>4745</c:v>
                </c:pt>
                <c:pt idx="20">
                  <c:v>3845</c:v>
                </c:pt>
                <c:pt idx="21">
                  <c:v>4645</c:v>
                </c:pt>
                <c:pt idx="22">
                  <c:v>4740</c:v>
                </c:pt>
                <c:pt idx="23">
                  <c:v>4945</c:v>
                </c:pt>
              </c:numCache>
            </c:numRef>
          </c:val>
          <c:smooth val="0"/>
          <c:extLst>
            <c:ext xmlns:c16="http://schemas.microsoft.com/office/drawing/2014/chart" uri="{C3380CC4-5D6E-409C-BE32-E72D297353CC}">
              <c16:uniqueId val="{00000005-F3A2-49BE-844E-A97AFAB908A4}"/>
            </c:ext>
          </c:extLst>
        </c:ser>
        <c:ser>
          <c:idx val="6"/>
          <c:order val="6"/>
          <c:tx>
            <c:strRef>
              <c:f>'2. Workers by stream &amp; country'!$CN$15</c:f>
              <c:strCache>
                <c:ptCount val="1"/>
                <c:pt idx="0">
                  <c:v>Timor-Leste</c:v>
                </c:pt>
              </c:strCache>
            </c:strRef>
          </c:tx>
          <c:spPr>
            <a:ln w="28575" cap="rnd">
              <a:solidFill>
                <a:srgbClr val="00B0F0"/>
              </a:solidFill>
              <a:round/>
            </a:ln>
            <a:effectLst/>
          </c:spPr>
          <c:marker>
            <c:symbol val="none"/>
          </c:marker>
          <c:dPt>
            <c:idx val="1"/>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14-F3A2-49BE-844E-A97AFAB908A4}"/>
              </c:ext>
            </c:extLst>
          </c:dPt>
          <c:dPt>
            <c:idx val="2"/>
            <c:marker>
              <c:symbol val="none"/>
            </c:marker>
            <c:bubble3D val="0"/>
            <c:spPr>
              <a:ln w="28575" cap="rnd">
                <a:solidFill>
                  <a:srgbClr val="00B0F0"/>
                </a:solidFill>
                <a:prstDash val="dashDot"/>
                <a:round/>
              </a:ln>
              <a:effectLst/>
            </c:spPr>
            <c:extLst>
              <c:ext xmlns:c16="http://schemas.microsoft.com/office/drawing/2014/chart" uri="{C3380CC4-5D6E-409C-BE32-E72D297353CC}">
                <c16:uniqueId val="{00000011-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country'!$CN$16:$CN$39</c:f>
              <c:numCache>
                <c:formatCode>#,##0</c:formatCode>
                <c:ptCount val="24"/>
                <c:pt idx="0">
                  <c:v>1715</c:v>
                </c:pt>
                <c:pt idx="1">
                  <c:v>3405</c:v>
                </c:pt>
                <c:pt idx="2">
                  <c:v>3375</c:v>
                </c:pt>
                <c:pt idx="3">
                  <c:v>3340</c:v>
                </c:pt>
                <c:pt idx="4">
                  <c:v>3525</c:v>
                </c:pt>
                <c:pt idx="5">
                  <c:v>3835</c:v>
                </c:pt>
                <c:pt idx="6">
                  <c:v>4015</c:v>
                </c:pt>
                <c:pt idx="7">
                  <c:v>4095</c:v>
                </c:pt>
                <c:pt idx="8">
                  <c:v>3865</c:v>
                </c:pt>
                <c:pt idx="9">
                  <c:v>4315</c:v>
                </c:pt>
                <c:pt idx="10">
                  <c:v>4245</c:v>
                </c:pt>
                <c:pt idx="11">
                  <c:v>4070</c:v>
                </c:pt>
                <c:pt idx="12">
                  <c:v>3960</c:v>
                </c:pt>
                <c:pt idx="13">
                  <c:v>4655</c:v>
                </c:pt>
                <c:pt idx="14">
                  <c:v>4750</c:v>
                </c:pt>
                <c:pt idx="15">
                  <c:v>3750</c:v>
                </c:pt>
                <c:pt idx="16">
                  <c:v>3760</c:v>
                </c:pt>
                <c:pt idx="17">
                  <c:v>4140</c:v>
                </c:pt>
                <c:pt idx="18">
                  <c:v>4390</c:v>
                </c:pt>
                <c:pt idx="19">
                  <c:v>4735</c:v>
                </c:pt>
                <c:pt idx="20">
                  <c:v>4425</c:v>
                </c:pt>
                <c:pt idx="21">
                  <c:v>4865</c:v>
                </c:pt>
                <c:pt idx="22">
                  <c:v>4860</c:v>
                </c:pt>
                <c:pt idx="23">
                  <c:v>4765</c:v>
                </c:pt>
              </c:numCache>
            </c:numRef>
          </c:val>
          <c:smooth val="0"/>
          <c:extLst>
            <c:ext xmlns:c16="http://schemas.microsoft.com/office/drawing/2014/chart" uri="{C3380CC4-5D6E-409C-BE32-E72D297353CC}">
              <c16:uniqueId val="{00000006-F3A2-49BE-844E-A97AFAB908A4}"/>
            </c:ext>
          </c:extLst>
        </c:ser>
        <c:ser>
          <c:idx val="7"/>
          <c:order val="7"/>
          <c:tx>
            <c:strRef>
              <c:f>'2. Workers by stream &amp; country'!$CO$15</c:f>
              <c:strCache>
                <c:ptCount val="1"/>
                <c:pt idx="0">
                  <c:v>Tonga</c:v>
                </c:pt>
              </c:strCache>
            </c:strRef>
          </c:tx>
          <c:spPr>
            <a:ln w="28575" cap="rnd">
              <a:solidFill>
                <a:schemeClr val="accent2">
                  <a:lumMod val="60000"/>
                </a:schemeClr>
              </a:solidFill>
              <a:round/>
            </a:ln>
            <a:effectLst/>
          </c:spPr>
          <c:marker>
            <c:symbol val="none"/>
          </c:marker>
          <c:dPt>
            <c:idx val="1"/>
            <c:marker>
              <c:symbol val="none"/>
            </c:marker>
            <c:bubble3D val="0"/>
            <c:spPr>
              <a:ln w="28575" cap="rnd">
                <a:solidFill>
                  <a:schemeClr val="accent2">
                    <a:lumMod val="60000"/>
                  </a:schemeClr>
                </a:solidFill>
                <a:prstDash val="dashDot"/>
                <a:round/>
              </a:ln>
              <a:effectLst/>
            </c:spPr>
            <c:extLst>
              <c:ext xmlns:c16="http://schemas.microsoft.com/office/drawing/2014/chart" uri="{C3380CC4-5D6E-409C-BE32-E72D297353CC}">
                <c16:uniqueId val="{00000017-F3A2-49BE-844E-A97AFAB908A4}"/>
              </c:ext>
            </c:extLst>
          </c:dPt>
          <c:dPt>
            <c:idx val="2"/>
            <c:marker>
              <c:symbol val="none"/>
            </c:marker>
            <c:bubble3D val="0"/>
            <c:spPr>
              <a:ln w="28575" cap="rnd">
                <a:solidFill>
                  <a:schemeClr val="accent2">
                    <a:lumMod val="60000"/>
                  </a:schemeClr>
                </a:solidFill>
                <a:prstDash val="dashDot"/>
                <a:round/>
              </a:ln>
              <a:effectLst/>
            </c:spPr>
            <c:extLst>
              <c:ext xmlns:c16="http://schemas.microsoft.com/office/drawing/2014/chart" uri="{C3380CC4-5D6E-409C-BE32-E72D297353CC}">
                <c16:uniqueId val="{0000000E-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country'!$CO$16:$CO$39</c:f>
              <c:numCache>
                <c:formatCode>#,##0</c:formatCode>
                <c:ptCount val="24"/>
                <c:pt idx="0">
                  <c:v>6035</c:v>
                </c:pt>
                <c:pt idx="1">
                  <c:v>4350</c:v>
                </c:pt>
                <c:pt idx="2">
                  <c:v>5320</c:v>
                </c:pt>
                <c:pt idx="3">
                  <c:v>5220</c:v>
                </c:pt>
                <c:pt idx="4">
                  <c:v>4950</c:v>
                </c:pt>
                <c:pt idx="5">
                  <c:v>4820</c:v>
                </c:pt>
                <c:pt idx="6">
                  <c:v>4085</c:v>
                </c:pt>
                <c:pt idx="7">
                  <c:v>3895</c:v>
                </c:pt>
                <c:pt idx="8">
                  <c:v>3585</c:v>
                </c:pt>
                <c:pt idx="9">
                  <c:v>3850</c:v>
                </c:pt>
                <c:pt idx="10">
                  <c:v>4070</c:v>
                </c:pt>
                <c:pt idx="11">
                  <c:v>4140</c:v>
                </c:pt>
                <c:pt idx="12">
                  <c:v>4070</c:v>
                </c:pt>
                <c:pt idx="13">
                  <c:v>4125</c:v>
                </c:pt>
                <c:pt idx="14">
                  <c:v>4165</c:v>
                </c:pt>
                <c:pt idx="15">
                  <c:v>3935</c:v>
                </c:pt>
                <c:pt idx="16">
                  <c:v>3680</c:v>
                </c:pt>
                <c:pt idx="17">
                  <c:v>3350</c:v>
                </c:pt>
                <c:pt idx="18">
                  <c:v>2995</c:v>
                </c:pt>
                <c:pt idx="19">
                  <c:v>3040</c:v>
                </c:pt>
                <c:pt idx="20">
                  <c:v>2725</c:v>
                </c:pt>
                <c:pt idx="21">
                  <c:v>3175</c:v>
                </c:pt>
                <c:pt idx="22">
                  <c:v>3275</c:v>
                </c:pt>
                <c:pt idx="23">
                  <c:v>3480</c:v>
                </c:pt>
              </c:numCache>
            </c:numRef>
          </c:val>
          <c:smooth val="0"/>
          <c:extLst>
            <c:ext xmlns:c16="http://schemas.microsoft.com/office/drawing/2014/chart" uri="{C3380CC4-5D6E-409C-BE32-E72D297353CC}">
              <c16:uniqueId val="{00000007-F3A2-49BE-844E-A97AFAB908A4}"/>
            </c:ext>
          </c:extLst>
        </c:ser>
        <c:ser>
          <c:idx val="8"/>
          <c:order val="8"/>
          <c:tx>
            <c:strRef>
              <c:f>'2. Workers by stream &amp; country'!$CP$15</c:f>
              <c:strCache>
                <c:ptCount val="1"/>
                <c:pt idx="0">
                  <c:v>Tuvalu</c:v>
                </c:pt>
              </c:strCache>
            </c:strRef>
          </c:tx>
          <c:spPr>
            <a:ln w="28575" cap="rnd">
              <a:solidFill>
                <a:schemeClr val="bg1">
                  <a:lumMod val="85000"/>
                </a:schemeClr>
              </a:solidFill>
              <a:round/>
            </a:ln>
            <a:effectLst/>
          </c:spPr>
          <c:marker>
            <c:symbol val="none"/>
          </c:marker>
          <c:dPt>
            <c:idx val="1"/>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C-F3A2-49BE-844E-A97AFAB908A4}"/>
              </c:ext>
            </c:extLst>
          </c:dPt>
          <c:dPt>
            <c:idx val="2"/>
            <c:marker>
              <c:symbol val="none"/>
            </c:marker>
            <c:bubble3D val="0"/>
            <c:spPr>
              <a:ln w="28575" cap="rnd">
                <a:solidFill>
                  <a:schemeClr val="bg1">
                    <a:lumMod val="85000"/>
                  </a:schemeClr>
                </a:solidFill>
                <a:prstDash val="dashDot"/>
                <a:round/>
              </a:ln>
              <a:effectLst/>
            </c:spPr>
            <c:extLst>
              <c:ext xmlns:c16="http://schemas.microsoft.com/office/drawing/2014/chart" uri="{C3380CC4-5D6E-409C-BE32-E72D297353CC}">
                <c16:uniqueId val="{0000001B-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country'!$CP$16:$CP$39</c:f>
              <c:numCache>
                <c:formatCode>#,##0</c:formatCode>
                <c:ptCount val="24"/>
                <c:pt idx="0">
                  <c:v>10</c:v>
                </c:pt>
                <c:pt idx="1">
                  <c:v>35</c:v>
                </c:pt>
                <c:pt idx="2">
                  <c:v>80</c:v>
                </c:pt>
                <c:pt idx="3">
                  <c:v>75</c:v>
                </c:pt>
                <c:pt idx="4">
                  <c:v>75</c:v>
                </c:pt>
                <c:pt idx="5">
                  <c:v>125</c:v>
                </c:pt>
                <c:pt idx="6">
                  <c:v>135</c:v>
                </c:pt>
                <c:pt idx="7">
                  <c:v>165</c:v>
                </c:pt>
                <c:pt idx="8">
                  <c:v>185</c:v>
                </c:pt>
                <c:pt idx="9">
                  <c:v>215</c:v>
                </c:pt>
                <c:pt idx="10">
                  <c:v>215</c:v>
                </c:pt>
                <c:pt idx="11">
                  <c:v>210</c:v>
                </c:pt>
                <c:pt idx="12">
                  <c:v>210</c:v>
                </c:pt>
                <c:pt idx="13">
                  <c:v>225</c:v>
                </c:pt>
                <c:pt idx="14">
                  <c:v>260</c:v>
                </c:pt>
                <c:pt idx="15">
                  <c:v>280</c:v>
                </c:pt>
                <c:pt idx="16">
                  <c:v>310</c:v>
                </c:pt>
                <c:pt idx="17">
                  <c:v>300</c:v>
                </c:pt>
                <c:pt idx="18" formatCode="General">
                  <c:v>295</c:v>
                </c:pt>
                <c:pt idx="19" formatCode="General">
                  <c:v>300</c:v>
                </c:pt>
                <c:pt idx="20">
                  <c:v>275</c:v>
                </c:pt>
                <c:pt idx="21">
                  <c:v>295</c:v>
                </c:pt>
                <c:pt idx="22">
                  <c:v>320</c:v>
                </c:pt>
                <c:pt idx="23">
                  <c:v>315</c:v>
                </c:pt>
              </c:numCache>
            </c:numRef>
          </c:val>
          <c:smooth val="0"/>
          <c:extLst>
            <c:ext xmlns:c16="http://schemas.microsoft.com/office/drawing/2014/chart" uri="{C3380CC4-5D6E-409C-BE32-E72D297353CC}">
              <c16:uniqueId val="{00000008-F3A2-49BE-844E-A97AFAB908A4}"/>
            </c:ext>
          </c:extLst>
        </c:ser>
        <c:ser>
          <c:idx val="9"/>
          <c:order val="9"/>
          <c:tx>
            <c:strRef>
              <c:f>'2. Workers by stream &amp; country'!$CQ$15</c:f>
              <c:strCache>
                <c:ptCount val="1"/>
                <c:pt idx="0">
                  <c:v>Vanuatu</c:v>
                </c:pt>
              </c:strCache>
            </c:strRef>
          </c:tx>
          <c:spPr>
            <a:ln w="28575" cap="rnd">
              <a:solidFill>
                <a:schemeClr val="accent2"/>
              </a:solidFill>
              <a:round/>
            </a:ln>
            <a:effectLst/>
          </c:spPr>
          <c:marker>
            <c:symbol val="none"/>
          </c:marker>
          <c:dPt>
            <c:idx val="1"/>
            <c:marker>
              <c:symbol val="none"/>
            </c:marker>
            <c:bubble3D val="0"/>
            <c:spPr>
              <a:ln w="28575" cap="rnd">
                <a:solidFill>
                  <a:schemeClr val="accent2"/>
                </a:solidFill>
                <a:prstDash val="dashDot"/>
                <a:round/>
              </a:ln>
              <a:effectLst/>
            </c:spPr>
            <c:extLst>
              <c:ext xmlns:c16="http://schemas.microsoft.com/office/drawing/2014/chart" uri="{C3380CC4-5D6E-409C-BE32-E72D297353CC}">
                <c16:uniqueId val="{0000000C-F3A2-49BE-844E-A97AFAB908A4}"/>
              </c:ext>
            </c:extLst>
          </c:dPt>
          <c:dPt>
            <c:idx val="2"/>
            <c:marker>
              <c:symbol val="none"/>
            </c:marker>
            <c:bubble3D val="0"/>
            <c:spPr>
              <a:ln w="28575" cap="rnd">
                <a:solidFill>
                  <a:schemeClr val="accent2"/>
                </a:solidFill>
                <a:prstDash val="dashDot"/>
                <a:round/>
              </a:ln>
              <a:effectLst/>
            </c:spPr>
            <c:extLst>
              <c:ext xmlns:c16="http://schemas.microsoft.com/office/drawing/2014/chart" uri="{C3380CC4-5D6E-409C-BE32-E72D297353CC}">
                <c16:uniqueId val="{0000000B-F3A2-49BE-844E-A97AFAB908A4}"/>
              </c:ext>
            </c:extLst>
          </c:dPt>
          <c:cat>
            <c:numRef>
              <c:f>'2. Workers by stream &amp; country'!$CG$16:$CG$39</c:f>
              <c:numCache>
                <c:formatCode>mmm\-yy</c:formatCode>
                <c:ptCount val="24"/>
                <c:pt idx="0">
                  <c:v>44652</c:v>
                </c:pt>
                <c:pt idx="1">
                  <c:v>44896</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pt idx="18">
                  <c:v>45566</c:v>
                </c:pt>
                <c:pt idx="19">
                  <c:v>45597</c:v>
                </c:pt>
                <c:pt idx="20">
                  <c:v>45627</c:v>
                </c:pt>
                <c:pt idx="21">
                  <c:v>45658</c:v>
                </c:pt>
                <c:pt idx="22">
                  <c:v>45689</c:v>
                </c:pt>
                <c:pt idx="23">
                  <c:v>45717</c:v>
                </c:pt>
              </c:numCache>
            </c:numRef>
          </c:cat>
          <c:val>
            <c:numRef>
              <c:f>'2. Workers by stream &amp; country'!$CQ$16:$CQ$39</c:f>
              <c:numCache>
                <c:formatCode>#,##0</c:formatCode>
                <c:ptCount val="24"/>
                <c:pt idx="0">
                  <c:v>8600</c:v>
                </c:pt>
                <c:pt idx="1">
                  <c:v>8265</c:v>
                </c:pt>
                <c:pt idx="2">
                  <c:v>7800</c:v>
                </c:pt>
                <c:pt idx="3">
                  <c:v>7535</c:v>
                </c:pt>
                <c:pt idx="4">
                  <c:v>7410</c:v>
                </c:pt>
                <c:pt idx="5">
                  <c:v>7610</c:v>
                </c:pt>
                <c:pt idx="6">
                  <c:v>7425</c:v>
                </c:pt>
                <c:pt idx="7">
                  <c:v>7370</c:v>
                </c:pt>
                <c:pt idx="8">
                  <c:v>6820</c:v>
                </c:pt>
                <c:pt idx="9">
                  <c:v>6770</c:v>
                </c:pt>
                <c:pt idx="10">
                  <c:v>7035</c:v>
                </c:pt>
                <c:pt idx="11">
                  <c:v>6865</c:v>
                </c:pt>
                <c:pt idx="12">
                  <c:v>6670</c:v>
                </c:pt>
                <c:pt idx="13">
                  <c:v>6390</c:v>
                </c:pt>
                <c:pt idx="14">
                  <c:v>6400</c:v>
                </c:pt>
                <c:pt idx="15">
                  <c:v>5950</c:v>
                </c:pt>
                <c:pt idx="16">
                  <c:v>5780</c:v>
                </c:pt>
                <c:pt idx="17">
                  <c:v>6155</c:v>
                </c:pt>
                <c:pt idx="18">
                  <c:v>6240</c:v>
                </c:pt>
                <c:pt idx="19">
                  <c:v>6485</c:v>
                </c:pt>
                <c:pt idx="20">
                  <c:v>5705</c:v>
                </c:pt>
                <c:pt idx="21">
                  <c:v>6060</c:v>
                </c:pt>
                <c:pt idx="22">
                  <c:v>6275</c:v>
                </c:pt>
                <c:pt idx="23">
                  <c:v>6400</c:v>
                </c:pt>
              </c:numCache>
            </c:numRef>
          </c:val>
          <c:smooth val="0"/>
          <c:extLst>
            <c:ext xmlns:c16="http://schemas.microsoft.com/office/drawing/2014/chart" uri="{C3380CC4-5D6E-409C-BE32-E72D297353CC}">
              <c16:uniqueId val="{00000009-F3A2-49BE-844E-A97AFAB908A4}"/>
            </c:ext>
          </c:extLst>
        </c:ser>
        <c:dLbls>
          <c:showLegendKey val="0"/>
          <c:showVal val="0"/>
          <c:showCatName val="0"/>
          <c:showSerName val="0"/>
          <c:showPercent val="0"/>
          <c:showBubbleSize val="0"/>
        </c:dLbls>
        <c:marker val="1"/>
        <c:smooth val="0"/>
        <c:axId val="139044959"/>
        <c:axId val="139037759"/>
      </c:lineChart>
      <c:scatterChart>
        <c:scatterStyle val="lineMarker"/>
        <c:varyColors val="0"/>
        <c:ser>
          <c:idx val="10"/>
          <c:order val="10"/>
          <c:spPr>
            <a:ln w="28575" cap="rnd">
              <a:solidFill>
                <a:srgbClr val="0070C0"/>
              </a:solidFill>
              <a:round/>
            </a:ln>
            <a:effectLst/>
          </c:spPr>
          <c:marker>
            <c:symbol val="none"/>
          </c:marker>
          <c:dLbls>
            <c:dLbl>
              <c:idx val="0"/>
              <c:layout>
                <c:manualLayout>
                  <c:x val="5.7478897222956161E-2"/>
                  <c:y val="-4.8622851065000756E-2"/>
                </c:manualLayout>
              </c:layout>
              <c:tx>
                <c:rich>
                  <a:bodyPr/>
                  <a:lstStyle/>
                  <a:p>
                    <a:r>
                      <a:rPr lang="en-US"/>
                      <a:t>Deed Agreement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F3A2-49BE-844E-A97AFAB908A4}"/>
                </c:ext>
              </c:extLst>
            </c:dLbl>
            <c:dLbl>
              <c:idx val="1"/>
              <c:delete val="1"/>
              <c:extLst>
                <c:ext xmlns:c15="http://schemas.microsoft.com/office/drawing/2012/chart" uri="{CE6537A1-D6FC-4f65-9D91-7224C49458BB}"/>
                <c:ext xmlns:c16="http://schemas.microsoft.com/office/drawing/2014/chart" uri="{C3380CC4-5D6E-409C-BE32-E72D297353CC}">
                  <c16:uniqueId val="{0000001D-F3A2-49BE-844E-A97AFAB908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 Workers by stream &amp; country'!$CW$14:$CW$15</c:f>
              <c:numCache>
                <c:formatCode>mmm\-yy</c:formatCode>
                <c:ptCount val="2"/>
                <c:pt idx="0">
                  <c:v>45078</c:v>
                </c:pt>
                <c:pt idx="1">
                  <c:v>45078</c:v>
                </c:pt>
              </c:numCache>
            </c:numRef>
          </c:xVal>
          <c:yVal>
            <c:numRef>
              <c:f>'2. Workers by stream &amp; country'!$CX$14:$CX$15</c:f>
              <c:numCache>
                <c:formatCode>General</c:formatCode>
                <c:ptCount val="2"/>
                <c:pt idx="0">
                  <c:v>0</c:v>
                </c:pt>
                <c:pt idx="1">
                  <c:v>9000</c:v>
                </c:pt>
              </c:numCache>
            </c:numRef>
          </c:yVal>
          <c:smooth val="0"/>
          <c:extLst>
            <c:ext xmlns:c16="http://schemas.microsoft.com/office/drawing/2014/chart" uri="{C3380CC4-5D6E-409C-BE32-E72D297353CC}">
              <c16:uniqueId val="{0000000A-F3A2-49BE-844E-A97AFAB908A4}"/>
            </c:ext>
          </c:extLst>
        </c:ser>
        <c:dLbls>
          <c:showLegendKey val="0"/>
          <c:showVal val="0"/>
          <c:showCatName val="0"/>
          <c:showSerName val="0"/>
          <c:showPercent val="0"/>
          <c:showBubbleSize val="0"/>
        </c:dLbls>
        <c:axId val="139044959"/>
        <c:axId val="139037759"/>
      </c:scatterChart>
      <c:dateAx>
        <c:axId val="1390449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39037759"/>
        <c:crosses val="autoZero"/>
        <c:auto val="1"/>
        <c:lblOffset val="100"/>
        <c:baseTimeUnit val="months"/>
      </c:dateAx>
      <c:valAx>
        <c:axId val="139037759"/>
        <c:scaling>
          <c:orientation val="minMax"/>
          <c:max val="9000"/>
        </c:scaling>
        <c:delete val="0"/>
        <c:axPos val="l"/>
        <c:numFmt formatCode="#,##0" sourceLinked="1"/>
        <c:majorTickMark val="none"/>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crossAx val="139044959"/>
        <c:crosses val="autoZero"/>
        <c:crossBetween val="between"/>
      </c:valAx>
      <c:spPr>
        <a:noFill/>
        <a:ln>
          <a:noFill/>
        </a:ln>
        <a:effectLst/>
      </c:spPr>
    </c:plotArea>
    <c:legend>
      <c:legendPos val="r"/>
      <c:legendEntry>
        <c:idx val="1"/>
        <c:delete val="1"/>
      </c:legendEntry>
      <c:legendEntry>
        <c:idx val="2"/>
        <c:delete val="1"/>
      </c:legendEntry>
      <c:legendEntry>
        <c:idx val="4"/>
        <c:delete val="1"/>
      </c:legendEntry>
      <c:legendEntry>
        <c:idx val="5"/>
        <c:delete val="1"/>
      </c:legendEntry>
      <c:legendEntry>
        <c:idx val="8"/>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434051</xdr:colOff>
      <xdr:row>6</xdr:row>
      <xdr:rowOff>90598</xdr:rowOff>
    </xdr:to>
    <xdr:pic>
      <xdr:nvPicPr>
        <xdr:cNvPr id="4" name="Picture 3">
          <a:extLst>
            <a:ext uri="{FF2B5EF4-FFF2-40B4-BE49-F238E27FC236}">
              <a16:creationId xmlns:a16="http://schemas.microsoft.com/office/drawing/2014/main" id="{2265813B-C9B8-4869-B539-84D4C9E64470}"/>
            </a:ext>
          </a:extLst>
        </xdr:cNvPr>
        <xdr:cNvPicPr>
          <a:picLocks noChangeAspect="1"/>
        </xdr:cNvPicPr>
      </xdr:nvPicPr>
      <xdr:blipFill>
        <a:blip xmlns:r="http://schemas.openxmlformats.org/officeDocument/2006/relationships" r:embed="rId1"/>
        <a:stretch>
          <a:fillRect/>
        </a:stretch>
      </xdr:blipFill>
      <xdr:spPr>
        <a:xfrm>
          <a:off x="0" y="0"/>
          <a:ext cx="4021892" cy="1261810"/>
        </a:xfrm>
        <a:prstGeom prst="rect">
          <a:avLst/>
        </a:prstGeom>
      </xdr:spPr>
    </xdr:pic>
    <xdr:clientData/>
  </xdr:twoCellAnchor>
  <xdr:twoCellAnchor editAs="oneCell">
    <xdr:from>
      <xdr:col>9</xdr:col>
      <xdr:colOff>164284</xdr:colOff>
      <xdr:row>1</xdr:row>
      <xdr:rowOff>61958</xdr:rowOff>
    </xdr:from>
    <xdr:to>
      <xdr:col>13</xdr:col>
      <xdr:colOff>345622</xdr:colOff>
      <xdr:row>6</xdr:row>
      <xdr:rowOff>59967</xdr:rowOff>
    </xdr:to>
    <xdr:pic>
      <xdr:nvPicPr>
        <xdr:cNvPr id="2" name="Picture 1" descr="Home">
          <a:extLst>
            <a:ext uri="{FF2B5EF4-FFF2-40B4-BE49-F238E27FC236}">
              <a16:creationId xmlns:a16="http://schemas.microsoft.com/office/drawing/2014/main" id="{CEE51183-6B73-4A7D-A436-83D07020AC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98409" y="252458"/>
          <a:ext cx="2594338" cy="94669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1257737</xdr:colOff>
      <xdr:row>4</xdr:row>
      <xdr:rowOff>485024</xdr:rowOff>
    </xdr:to>
    <xdr:pic>
      <xdr:nvPicPr>
        <xdr:cNvPr id="3" name="Picture 2">
          <a:extLst>
            <a:ext uri="{FF2B5EF4-FFF2-40B4-BE49-F238E27FC236}">
              <a16:creationId xmlns:a16="http://schemas.microsoft.com/office/drawing/2014/main" id="{D3BFC689-5945-4E90-906D-61B2EE52A808}"/>
            </a:ext>
          </a:extLst>
        </xdr:cNvPr>
        <xdr:cNvPicPr>
          <a:picLocks noChangeAspect="1"/>
        </xdr:cNvPicPr>
      </xdr:nvPicPr>
      <xdr:blipFill>
        <a:blip xmlns:r="http://schemas.openxmlformats.org/officeDocument/2006/relationships" r:embed="rId1"/>
        <a:stretch>
          <a:fillRect/>
        </a:stretch>
      </xdr:blipFill>
      <xdr:spPr>
        <a:xfrm>
          <a:off x="0" y="0"/>
          <a:ext cx="4038864" cy="1256434"/>
        </a:xfrm>
        <a:prstGeom prst="rect">
          <a:avLst/>
        </a:prstGeom>
      </xdr:spPr>
    </xdr:pic>
    <xdr:clientData/>
  </xdr:twoCellAnchor>
  <xdr:twoCellAnchor editAs="oneCell">
    <xdr:from>
      <xdr:col>5</xdr:col>
      <xdr:colOff>348343</xdr:colOff>
      <xdr:row>2</xdr:row>
      <xdr:rowOff>10886</xdr:rowOff>
    </xdr:from>
    <xdr:to>
      <xdr:col>9</xdr:col>
      <xdr:colOff>555445</xdr:colOff>
      <xdr:row>4</xdr:row>
      <xdr:rowOff>591825</xdr:rowOff>
    </xdr:to>
    <xdr:pic>
      <xdr:nvPicPr>
        <xdr:cNvPr id="2" name="Picture 1" descr="Home">
          <a:extLst>
            <a:ext uri="{FF2B5EF4-FFF2-40B4-BE49-F238E27FC236}">
              <a16:creationId xmlns:a16="http://schemas.microsoft.com/office/drawing/2014/main" id="{B067C837-F8C1-4152-AA95-E7FF951260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6857" y="402772"/>
          <a:ext cx="2585449" cy="961394"/>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138867</xdr:colOff>
      <xdr:row>4</xdr:row>
      <xdr:rowOff>479309</xdr:rowOff>
    </xdr:to>
    <xdr:pic>
      <xdr:nvPicPr>
        <xdr:cNvPr id="4" name="Picture 3">
          <a:extLst>
            <a:ext uri="{FF2B5EF4-FFF2-40B4-BE49-F238E27FC236}">
              <a16:creationId xmlns:a16="http://schemas.microsoft.com/office/drawing/2014/main" id="{2E9585DE-C624-4B02-9F72-550FE1B50372}"/>
            </a:ext>
          </a:extLst>
        </xdr:cNvPr>
        <xdr:cNvPicPr>
          <a:picLocks noChangeAspect="1"/>
        </xdr:cNvPicPr>
      </xdr:nvPicPr>
      <xdr:blipFill>
        <a:blip xmlns:r="http://schemas.openxmlformats.org/officeDocument/2006/relationships" r:embed="rId1"/>
        <a:stretch>
          <a:fillRect/>
        </a:stretch>
      </xdr:blipFill>
      <xdr:spPr>
        <a:xfrm>
          <a:off x="0" y="0"/>
          <a:ext cx="4019987" cy="1247659"/>
        </a:xfrm>
        <a:prstGeom prst="rect">
          <a:avLst/>
        </a:prstGeom>
      </xdr:spPr>
    </xdr:pic>
    <xdr:clientData/>
  </xdr:twoCellAnchor>
  <xdr:twoCellAnchor editAs="oneCell">
    <xdr:from>
      <xdr:col>8</xdr:col>
      <xdr:colOff>409575</xdr:colOff>
      <xdr:row>2</xdr:row>
      <xdr:rowOff>7711</xdr:rowOff>
    </xdr:from>
    <xdr:to>
      <xdr:col>13</xdr:col>
      <xdr:colOff>21680</xdr:colOff>
      <xdr:row>4</xdr:row>
      <xdr:rowOff>591553</xdr:rowOff>
    </xdr:to>
    <xdr:pic>
      <xdr:nvPicPr>
        <xdr:cNvPr id="5" name="Picture 4" descr="Home">
          <a:extLst>
            <a:ext uri="{FF2B5EF4-FFF2-40B4-BE49-F238E27FC236}">
              <a16:creationId xmlns:a16="http://schemas.microsoft.com/office/drawing/2014/main" id="{59A7C4FB-185D-4406-B164-2B7859792F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41546" y="399597"/>
          <a:ext cx="2577828" cy="97318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706384</xdr:colOff>
      <xdr:row>6</xdr:row>
      <xdr:rowOff>107892</xdr:rowOff>
    </xdr:to>
    <xdr:pic>
      <xdr:nvPicPr>
        <xdr:cNvPr id="5" name="Picture 4">
          <a:extLst>
            <a:ext uri="{FF2B5EF4-FFF2-40B4-BE49-F238E27FC236}">
              <a16:creationId xmlns:a16="http://schemas.microsoft.com/office/drawing/2014/main" id="{36352FD9-C19C-49B7-A5BC-1B8E1A9E07C1}"/>
            </a:ext>
          </a:extLst>
        </xdr:cNvPr>
        <xdr:cNvPicPr>
          <a:picLocks noChangeAspect="1"/>
        </xdr:cNvPicPr>
      </xdr:nvPicPr>
      <xdr:blipFill>
        <a:blip xmlns:r="http://schemas.openxmlformats.org/officeDocument/2006/relationships" r:embed="rId1"/>
        <a:stretch>
          <a:fillRect/>
        </a:stretch>
      </xdr:blipFill>
      <xdr:spPr>
        <a:xfrm>
          <a:off x="0" y="0"/>
          <a:ext cx="4042674" cy="1253894"/>
        </a:xfrm>
        <a:prstGeom prst="rect">
          <a:avLst/>
        </a:prstGeom>
      </xdr:spPr>
    </xdr:pic>
    <xdr:clientData/>
  </xdr:twoCellAnchor>
  <xdr:twoCellAnchor editAs="oneCell">
    <xdr:from>
      <xdr:col>11</xdr:col>
      <xdr:colOff>603250</xdr:colOff>
      <xdr:row>1</xdr:row>
      <xdr:rowOff>47625</xdr:rowOff>
    </xdr:from>
    <xdr:to>
      <xdr:col>14</xdr:col>
      <xdr:colOff>28377</xdr:colOff>
      <xdr:row>6</xdr:row>
      <xdr:rowOff>28258</xdr:rowOff>
    </xdr:to>
    <xdr:pic>
      <xdr:nvPicPr>
        <xdr:cNvPr id="2" name="Picture 1" descr="Home">
          <a:extLst>
            <a:ext uri="{FF2B5EF4-FFF2-40B4-BE49-F238E27FC236}">
              <a16:creationId xmlns:a16="http://schemas.microsoft.com/office/drawing/2014/main" id="{D4843ADF-6D41-4B92-9046-417E34DAC22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18875" y="238125"/>
          <a:ext cx="2609017" cy="924878"/>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554619</xdr:colOff>
      <xdr:row>6</xdr:row>
      <xdr:rowOff>142372</xdr:rowOff>
    </xdr:to>
    <xdr:pic>
      <xdr:nvPicPr>
        <xdr:cNvPr id="2" name="Picture 1">
          <a:extLst>
            <a:ext uri="{FF2B5EF4-FFF2-40B4-BE49-F238E27FC236}">
              <a16:creationId xmlns:a16="http://schemas.microsoft.com/office/drawing/2014/main" id="{6B38549A-591E-48A4-96F0-1D3120F2D821}"/>
            </a:ext>
          </a:extLst>
        </xdr:cNvPr>
        <xdr:cNvPicPr>
          <a:picLocks noChangeAspect="1"/>
        </xdr:cNvPicPr>
      </xdr:nvPicPr>
      <xdr:blipFill>
        <a:blip xmlns:r="http://schemas.openxmlformats.org/officeDocument/2006/relationships" r:embed="rId1"/>
        <a:stretch>
          <a:fillRect/>
        </a:stretch>
      </xdr:blipFill>
      <xdr:spPr>
        <a:xfrm>
          <a:off x="0" y="0"/>
          <a:ext cx="4040769" cy="1218697"/>
        </a:xfrm>
        <a:prstGeom prst="rect">
          <a:avLst/>
        </a:prstGeom>
      </xdr:spPr>
    </xdr:pic>
    <xdr:clientData/>
  </xdr:twoCellAnchor>
  <xdr:twoCellAnchor editAs="oneCell">
    <xdr:from>
      <xdr:col>11</xdr:col>
      <xdr:colOff>531090</xdr:colOff>
      <xdr:row>1</xdr:row>
      <xdr:rowOff>92363</xdr:rowOff>
    </xdr:from>
    <xdr:to>
      <xdr:col>13</xdr:col>
      <xdr:colOff>935405</xdr:colOff>
      <xdr:row>6</xdr:row>
      <xdr:rowOff>143020</xdr:rowOff>
    </xdr:to>
    <xdr:pic>
      <xdr:nvPicPr>
        <xdr:cNvPr id="3" name="Picture 2" descr="Home">
          <a:extLst>
            <a:ext uri="{FF2B5EF4-FFF2-40B4-BE49-F238E27FC236}">
              <a16:creationId xmlns:a16="http://schemas.microsoft.com/office/drawing/2014/main" id="{C6DE07F1-5871-45D8-965B-0C14520FEA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37365" y="282863"/>
          <a:ext cx="2633165" cy="946007"/>
        </a:xfrm>
        <a:prstGeom prst="rect">
          <a:avLst/>
        </a:prstGeom>
        <a:noFill/>
        <a:ln>
          <a:noFill/>
        </a:ln>
      </xdr:spPr>
    </xdr:pic>
    <xdr:clientData/>
  </xdr:twoCellAnchor>
  <xdr:twoCellAnchor>
    <xdr:from>
      <xdr:col>15</xdr:col>
      <xdr:colOff>706559</xdr:colOff>
      <xdr:row>10</xdr:row>
      <xdr:rowOff>27535</xdr:rowOff>
    </xdr:from>
    <xdr:to>
      <xdr:col>34</xdr:col>
      <xdr:colOff>171082</xdr:colOff>
      <xdr:row>35</xdr:row>
      <xdr:rowOff>24001</xdr:rowOff>
    </xdr:to>
    <xdr:graphicFrame macro="">
      <xdr:nvGraphicFramePr>
        <xdr:cNvPr id="6" name="Chart 5">
          <a:extLst>
            <a:ext uri="{FF2B5EF4-FFF2-40B4-BE49-F238E27FC236}">
              <a16:creationId xmlns:a16="http://schemas.microsoft.com/office/drawing/2014/main" id="{121EC5EE-D466-6584-552E-6BEB70F50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10422</xdr:colOff>
      <xdr:row>38</xdr:row>
      <xdr:rowOff>99901</xdr:rowOff>
    </xdr:from>
    <xdr:to>
      <xdr:col>34</xdr:col>
      <xdr:colOff>195711</xdr:colOff>
      <xdr:row>64</xdr:row>
      <xdr:rowOff>72569</xdr:rowOff>
    </xdr:to>
    <xdr:graphicFrame macro="">
      <xdr:nvGraphicFramePr>
        <xdr:cNvPr id="8" name="Chart 7">
          <a:extLst>
            <a:ext uri="{FF2B5EF4-FFF2-40B4-BE49-F238E27FC236}">
              <a16:creationId xmlns:a16="http://schemas.microsoft.com/office/drawing/2014/main" id="{7CDE4F66-E0DF-A471-A2E7-5DDB7E874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7190</xdr:colOff>
      <xdr:row>65</xdr:row>
      <xdr:rowOff>166777</xdr:rowOff>
    </xdr:from>
    <xdr:to>
      <xdr:col>34</xdr:col>
      <xdr:colOff>201284</xdr:colOff>
      <xdr:row>91</xdr:row>
      <xdr:rowOff>488830</xdr:rowOff>
    </xdr:to>
    <xdr:graphicFrame macro="">
      <xdr:nvGraphicFramePr>
        <xdr:cNvPr id="9" name="Chart 8">
          <a:extLst>
            <a:ext uri="{FF2B5EF4-FFF2-40B4-BE49-F238E27FC236}">
              <a16:creationId xmlns:a16="http://schemas.microsoft.com/office/drawing/2014/main" id="{681752CF-7A29-A9DB-355E-3FE328F40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693706</xdr:colOff>
      <xdr:row>91</xdr:row>
      <xdr:rowOff>1769339</xdr:rowOff>
    </xdr:from>
    <xdr:to>
      <xdr:col>34</xdr:col>
      <xdr:colOff>211552</xdr:colOff>
      <xdr:row>121</xdr:row>
      <xdr:rowOff>16690</xdr:rowOff>
    </xdr:to>
    <xdr:graphicFrame macro="">
      <xdr:nvGraphicFramePr>
        <xdr:cNvPr id="10" name="Chart 9">
          <a:extLst>
            <a:ext uri="{FF2B5EF4-FFF2-40B4-BE49-F238E27FC236}">
              <a16:creationId xmlns:a16="http://schemas.microsoft.com/office/drawing/2014/main" id="{3737CD57-03FB-EF0D-26FA-D9BA757CE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97</xdr:col>
      <xdr:colOff>111990</xdr:colOff>
      <xdr:row>15</xdr:row>
      <xdr:rowOff>174047</xdr:rowOff>
    </xdr:from>
    <xdr:to>
      <xdr:col>108</xdr:col>
      <xdr:colOff>60036</xdr:colOff>
      <xdr:row>38</xdr:row>
      <xdr:rowOff>10102</xdr:rowOff>
    </xdr:to>
    <xdr:graphicFrame macro="">
      <xdr:nvGraphicFramePr>
        <xdr:cNvPr id="12" name="Chart 11">
          <a:extLst>
            <a:ext uri="{FF2B5EF4-FFF2-40B4-BE49-F238E27FC236}">
              <a16:creationId xmlns:a16="http://schemas.microsoft.com/office/drawing/2014/main" id="{0DBA3122-42F5-C138-90E2-49EE7759F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493931</xdr:colOff>
      <xdr:row>6</xdr:row>
      <xdr:rowOff>75697</xdr:rowOff>
    </xdr:to>
    <xdr:pic>
      <xdr:nvPicPr>
        <xdr:cNvPr id="2" name="Picture 1">
          <a:extLst>
            <a:ext uri="{FF2B5EF4-FFF2-40B4-BE49-F238E27FC236}">
              <a16:creationId xmlns:a16="http://schemas.microsoft.com/office/drawing/2014/main" id="{E964C027-8893-4C5D-8B42-71F48377B10C}"/>
            </a:ext>
          </a:extLst>
        </xdr:cNvPr>
        <xdr:cNvPicPr>
          <a:picLocks noChangeAspect="1"/>
        </xdr:cNvPicPr>
      </xdr:nvPicPr>
      <xdr:blipFill>
        <a:blip xmlns:r="http://schemas.openxmlformats.org/officeDocument/2006/relationships" r:embed="rId1"/>
        <a:stretch>
          <a:fillRect/>
        </a:stretch>
      </xdr:blipFill>
      <xdr:spPr>
        <a:xfrm>
          <a:off x="0" y="0"/>
          <a:ext cx="4042674" cy="1253894"/>
        </a:xfrm>
        <a:prstGeom prst="rect">
          <a:avLst/>
        </a:prstGeom>
      </xdr:spPr>
    </xdr:pic>
    <xdr:clientData/>
  </xdr:twoCellAnchor>
  <xdr:twoCellAnchor editAs="oneCell">
    <xdr:from>
      <xdr:col>27</xdr:col>
      <xdr:colOff>417573</xdr:colOff>
      <xdr:row>1</xdr:row>
      <xdr:rowOff>80695</xdr:rowOff>
    </xdr:from>
    <xdr:to>
      <xdr:col>32</xdr:col>
      <xdr:colOff>27981</xdr:colOff>
      <xdr:row>6</xdr:row>
      <xdr:rowOff>66408</xdr:rowOff>
    </xdr:to>
    <xdr:pic>
      <xdr:nvPicPr>
        <xdr:cNvPr id="3" name="Picture 2" descr="Home">
          <a:extLst>
            <a:ext uri="{FF2B5EF4-FFF2-40B4-BE49-F238E27FC236}">
              <a16:creationId xmlns:a16="http://schemas.microsoft.com/office/drawing/2014/main" id="{64EC3FF5-3236-40A1-B548-ED362766E6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01216" y="271195"/>
          <a:ext cx="2586834" cy="918528"/>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47625</xdr:rowOff>
    </xdr:from>
    <xdr:to>
      <xdr:col>7</xdr:col>
      <xdr:colOff>27830</xdr:colOff>
      <xdr:row>6</xdr:row>
      <xdr:rowOff>181491</xdr:rowOff>
    </xdr:to>
    <xdr:pic>
      <xdr:nvPicPr>
        <xdr:cNvPr id="4" name="Picture 1">
          <a:extLst>
            <a:ext uri="{FF2B5EF4-FFF2-40B4-BE49-F238E27FC236}">
              <a16:creationId xmlns:a16="http://schemas.microsoft.com/office/drawing/2014/main" id="{F094D8EA-489F-447D-8D39-D1EFD1FBB8D2}"/>
            </a:ext>
          </a:extLst>
        </xdr:cNvPr>
        <xdr:cNvPicPr>
          <a:picLocks noChangeAspect="1"/>
        </xdr:cNvPicPr>
      </xdr:nvPicPr>
      <xdr:blipFill>
        <a:blip xmlns:r="http://schemas.openxmlformats.org/officeDocument/2006/relationships" r:embed="rId1"/>
        <a:stretch>
          <a:fillRect/>
        </a:stretch>
      </xdr:blipFill>
      <xdr:spPr>
        <a:xfrm>
          <a:off x="152400" y="47625"/>
          <a:ext cx="3835925" cy="1278136"/>
        </a:xfrm>
        <a:prstGeom prst="rect">
          <a:avLst/>
        </a:prstGeom>
      </xdr:spPr>
    </xdr:pic>
    <xdr:clientData/>
  </xdr:twoCellAnchor>
  <xdr:twoCellAnchor editAs="oneCell">
    <xdr:from>
      <xdr:col>18</xdr:col>
      <xdr:colOff>427182</xdr:colOff>
      <xdr:row>1</xdr:row>
      <xdr:rowOff>51666</xdr:rowOff>
    </xdr:from>
    <xdr:to>
      <xdr:col>23</xdr:col>
      <xdr:colOff>25780</xdr:colOff>
      <xdr:row>6</xdr:row>
      <xdr:rowOff>31029</xdr:rowOff>
    </xdr:to>
    <xdr:pic>
      <xdr:nvPicPr>
        <xdr:cNvPr id="3" name="Picture 2" descr="Home">
          <a:extLst>
            <a:ext uri="{FF2B5EF4-FFF2-40B4-BE49-F238E27FC236}">
              <a16:creationId xmlns:a16="http://schemas.microsoft.com/office/drawing/2014/main" id="{51F591D1-6FA8-4C25-A7EE-90BFCFC770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85607" y="242166"/>
          <a:ext cx="2454828" cy="914083"/>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217359</xdr:colOff>
      <xdr:row>6</xdr:row>
      <xdr:rowOff>135136</xdr:rowOff>
    </xdr:to>
    <xdr:pic>
      <xdr:nvPicPr>
        <xdr:cNvPr id="3" name="Picture 2">
          <a:extLst>
            <a:ext uri="{FF2B5EF4-FFF2-40B4-BE49-F238E27FC236}">
              <a16:creationId xmlns:a16="http://schemas.microsoft.com/office/drawing/2014/main" id="{80E83E77-6957-43A6-A61F-19B13573CF04}"/>
            </a:ext>
          </a:extLst>
        </xdr:cNvPr>
        <xdr:cNvPicPr>
          <a:picLocks noChangeAspect="1"/>
        </xdr:cNvPicPr>
      </xdr:nvPicPr>
      <xdr:blipFill>
        <a:blip xmlns:r="http://schemas.openxmlformats.org/officeDocument/2006/relationships" r:embed="rId1"/>
        <a:stretch>
          <a:fillRect/>
        </a:stretch>
      </xdr:blipFill>
      <xdr:spPr>
        <a:xfrm>
          <a:off x="0" y="0"/>
          <a:ext cx="4042674" cy="1253894"/>
        </a:xfrm>
        <a:prstGeom prst="rect">
          <a:avLst/>
        </a:prstGeom>
      </xdr:spPr>
    </xdr:pic>
    <xdr:clientData/>
  </xdr:twoCellAnchor>
  <xdr:twoCellAnchor editAs="oneCell">
    <xdr:from>
      <xdr:col>19</xdr:col>
      <xdr:colOff>0</xdr:colOff>
      <xdr:row>1</xdr:row>
      <xdr:rowOff>0</xdr:rowOff>
    </xdr:from>
    <xdr:to>
      <xdr:col>21</xdr:col>
      <xdr:colOff>402715</xdr:colOff>
      <xdr:row>5</xdr:row>
      <xdr:rowOff>188509</xdr:rowOff>
    </xdr:to>
    <xdr:pic>
      <xdr:nvPicPr>
        <xdr:cNvPr id="2" name="Picture 1" descr="Home">
          <a:extLst>
            <a:ext uri="{FF2B5EF4-FFF2-40B4-BE49-F238E27FC236}">
              <a16:creationId xmlns:a16="http://schemas.microsoft.com/office/drawing/2014/main" id="{C64159A7-C9F7-4EC9-8FE9-CAFC935448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77125" y="190500"/>
          <a:ext cx="2603591" cy="950509"/>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dewr.gov.au/" TargetMode="External"/><Relationship Id="rId7" Type="http://schemas.openxmlformats.org/officeDocument/2006/relationships/drawing" Target="../drawings/drawing1.xml"/><Relationship Id="rId2" Type="http://schemas.openxmlformats.org/officeDocument/2006/relationships/hyperlink" Target="https://www.palmscheme.gov.au/"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1.bin"/><Relationship Id="rId5" Type="http://schemas.openxmlformats.org/officeDocument/2006/relationships/hyperlink" Target="mailto:PacificLabourData@dewr.gov.au" TargetMode="External"/><Relationship Id="rId4" Type="http://schemas.openxmlformats.org/officeDocument/2006/relationships/hyperlink" Target="mailto:PALM@dewr.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4.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creativecommons.org/licenses/by/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reativecommons.org/licenses/by/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creativecommons.org/licenses/by/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creativecommons.org/licenses/by/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402D4-ED7C-4AD9-9CC1-CD955644A0CE}">
  <sheetPr>
    <tabColor theme="2"/>
    <pageSetUpPr fitToPage="1"/>
  </sheetPr>
  <dimension ref="A1:M31"/>
  <sheetViews>
    <sheetView showGridLines="0" topLeftCell="A8" zoomScaleNormal="85" workbookViewId="0">
      <selection activeCell="R24" sqref="R24"/>
    </sheetView>
  </sheetViews>
  <sheetFormatPr defaultColWidth="8.5546875" defaultRowHeight="14.4" x14ac:dyDescent="0.3"/>
  <cols>
    <col min="1" max="1" width="3.44140625" style="2" customWidth="1"/>
    <col min="2" max="2" width="12.44140625" style="2" customWidth="1"/>
    <col min="3" max="3" width="26.44140625" style="2" customWidth="1"/>
    <col min="4" max="5" width="8.5546875" style="2"/>
    <col min="6" max="6" width="8.5546875" style="2" customWidth="1"/>
    <col min="7" max="10" width="8.5546875" style="2"/>
    <col min="11" max="11" width="8.5546875" style="2" customWidth="1"/>
    <col min="12" max="14" width="8.5546875" style="2"/>
    <col min="15" max="15" width="8.5546875" style="2" customWidth="1"/>
    <col min="16" max="16384" width="8.5546875" style="2"/>
  </cols>
  <sheetData>
    <row r="1" spans="1:8" ht="15" customHeight="1" x14ac:dyDescent="0.3">
      <c r="A1" s="66"/>
      <c r="B1" s="66"/>
      <c r="C1" s="66"/>
      <c r="D1" s="66"/>
      <c r="E1" s="66"/>
      <c r="F1" s="66"/>
      <c r="G1" s="66"/>
    </row>
    <row r="2" spans="1:8" ht="15" customHeight="1" x14ac:dyDescent="0.3">
      <c r="A2" s="66"/>
      <c r="B2" s="66"/>
      <c r="C2" s="66"/>
      <c r="D2" s="66"/>
      <c r="E2" s="66"/>
      <c r="F2" s="66"/>
      <c r="G2" s="66"/>
    </row>
    <row r="3" spans="1:8" ht="15" customHeight="1" x14ac:dyDescent="0.3">
      <c r="A3" s="66"/>
      <c r="B3" s="66"/>
      <c r="C3" s="66"/>
      <c r="D3" s="66"/>
      <c r="E3" s="66"/>
      <c r="F3" s="66"/>
      <c r="G3" s="66"/>
    </row>
    <row r="4" spans="1:8" ht="15" customHeight="1" x14ac:dyDescent="0.3">
      <c r="A4" s="66"/>
      <c r="B4" s="66"/>
      <c r="C4" s="66"/>
      <c r="D4" s="66"/>
      <c r="E4" s="66"/>
      <c r="F4" s="66"/>
      <c r="G4" s="66"/>
    </row>
    <row r="5" spans="1:8" ht="15" customHeight="1" x14ac:dyDescent="0.3">
      <c r="A5" s="66"/>
      <c r="B5" s="66"/>
      <c r="C5" s="66"/>
      <c r="D5" s="66"/>
      <c r="E5" s="66"/>
      <c r="F5" s="66"/>
      <c r="G5" s="66"/>
    </row>
    <row r="6" spans="1:8" ht="15" customHeight="1" x14ac:dyDescent="0.3">
      <c r="A6" s="66"/>
      <c r="B6" s="66"/>
      <c r="C6" s="66"/>
      <c r="D6" s="66"/>
      <c r="E6" s="66"/>
      <c r="F6" s="66"/>
      <c r="G6" s="66"/>
    </row>
    <row r="7" spans="1:8" ht="15" customHeight="1" x14ac:dyDescent="0.3">
      <c r="A7" s="66"/>
      <c r="B7" s="66"/>
      <c r="C7" s="66"/>
      <c r="D7" s="66"/>
      <c r="E7" s="66"/>
      <c r="F7" s="66"/>
      <c r="G7" s="66"/>
    </row>
    <row r="8" spans="1:8" ht="15" customHeight="1" x14ac:dyDescent="0.3"/>
    <row r="9" spans="1:8" ht="19.5" customHeight="1" x14ac:dyDescent="0.3">
      <c r="B9" s="21" t="s">
        <v>0</v>
      </c>
    </row>
    <row r="10" spans="1:8" ht="25.5" customHeight="1" x14ac:dyDescent="0.35">
      <c r="B10" s="106" t="s">
        <v>119</v>
      </c>
    </row>
    <row r="11" spans="1:8" ht="15" customHeight="1" x14ac:dyDescent="0.3">
      <c r="B11" s="3"/>
    </row>
    <row r="12" spans="1:8" ht="15" customHeight="1" x14ac:dyDescent="0.3">
      <c r="B12" s="23" t="s">
        <v>1</v>
      </c>
      <c r="C12" s="19"/>
      <c r="D12" s="13"/>
      <c r="E12" s="13"/>
      <c r="F12" s="13"/>
      <c r="G12" s="13"/>
      <c r="H12" s="13"/>
    </row>
    <row r="13" spans="1:8" ht="15" customHeight="1" x14ac:dyDescent="0.3">
      <c r="B13" s="4" t="s">
        <v>2</v>
      </c>
      <c r="C13" s="4"/>
      <c r="D13" s="4"/>
      <c r="E13" s="4"/>
      <c r="F13" s="4"/>
      <c r="G13" s="4"/>
    </row>
    <row r="14" spans="1:8" ht="15" customHeight="1" x14ac:dyDescent="0.3">
      <c r="B14" s="4" t="s">
        <v>3</v>
      </c>
      <c r="C14" s="4"/>
      <c r="D14" s="4"/>
      <c r="E14" s="4"/>
      <c r="F14" s="4"/>
      <c r="G14" s="4"/>
    </row>
    <row r="15" spans="1:8" ht="15" customHeight="1" x14ac:dyDescent="0.3">
      <c r="B15" s="4" t="s">
        <v>4</v>
      </c>
      <c r="C15" s="4"/>
      <c r="D15" s="4"/>
      <c r="E15" s="4"/>
      <c r="F15" s="4"/>
      <c r="G15" s="4"/>
    </row>
    <row r="16" spans="1:8" ht="15" customHeight="1" x14ac:dyDescent="0.3">
      <c r="B16" s="4" t="s">
        <v>5</v>
      </c>
      <c r="C16" s="6"/>
      <c r="D16" s="6"/>
      <c r="E16" s="6"/>
      <c r="F16" s="6"/>
      <c r="G16" s="6"/>
    </row>
    <row r="17" spans="2:13" ht="15" customHeight="1" x14ac:dyDescent="0.3">
      <c r="B17" s="4" t="s">
        <v>6</v>
      </c>
      <c r="C17" s="6"/>
      <c r="D17" s="6"/>
      <c r="E17" s="6"/>
      <c r="F17" s="6"/>
      <c r="G17" s="6"/>
    </row>
    <row r="18" spans="2:13" ht="15" customHeight="1" x14ac:dyDescent="0.3">
      <c r="B18" s="4" t="s">
        <v>7</v>
      </c>
      <c r="C18" s="6"/>
      <c r="D18" s="6"/>
      <c r="E18" s="6"/>
      <c r="F18" s="6"/>
      <c r="G18" s="6"/>
    </row>
    <row r="19" spans="2:13" ht="15" customHeight="1" x14ac:dyDescent="0.3">
      <c r="B19" s="4" t="s">
        <v>8</v>
      </c>
      <c r="C19" s="6"/>
      <c r="D19" s="6"/>
      <c r="E19" s="6"/>
      <c r="F19" s="6"/>
      <c r="G19" s="6"/>
    </row>
    <row r="20" spans="2:13" ht="15" customHeight="1" x14ac:dyDescent="0.3">
      <c r="B20" s="4"/>
      <c r="C20" s="6"/>
      <c r="D20" s="6"/>
      <c r="E20" s="6"/>
      <c r="F20" s="6"/>
      <c r="G20" s="6"/>
    </row>
    <row r="21" spans="2:13" ht="15" customHeight="1" x14ac:dyDescent="0.3">
      <c r="B21" s="4"/>
      <c r="C21" s="6"/>
      <c r="D21" s="6"/>
      <c r="E21" s="6"/>
      <c r="F21" s="6"/>
      <c r="G21" s="6"/>
    </row>
    <row r="22" spans="2:13" ht="18" x14ac:dyDescent="0.3">
      <c r="B22" s="23" t="s">
        <v>9</v>
      </c>
      <c r="C22" s="8"/>
      <c r="D22" s="8"/>
      <c r="E22" s="8"/>
      <c r="F22" s="8"/>
      <c r="G22" s="8"/>
      <c r="H22" s="8"/>
    </row>
    <row r="23" spans="2:13" ht="33" customHeight="1" x14ac:dyDescent="0.3">
      <c r="B23" s="123" t="s">
        <v>10</v>
      </c>
      <c r="C23" s="123"/>
      <c r="D23" s="123"/>
      <c r="E23" s="123"/>
      <c r="F23" s="123"/>
      <c r="G23" s="123"/>
      <c r="H23" s="123"/>
      <c r="I23" s="123"/>
      <c r="J23" s="123"/>
      <c r="K23" s="123"/>
      <c r="L23" s="123"/>
      <c r="M23" s="123"/>
    </row>
    <row r="24" spans="2:13" ht="15" customHeight="1" x14ac:dyDescent="0.3">
      <c r="B24" s="9" t="s">
        <v>11</v>
      </c>
      <c r="C24" s="20"/>
      <c r="D24" s="20"/>
      <c r="E24" s="20"/>
      <c r="F24" s="20"/>
      <c r="G24" s="20"/>
      <c r="H24" s="20"/>
      <c r="I24" s="20"/>
      <c r="J24" s="20"/>
      <c r="K24" s="20"/>
      <c r="L24" s="20"/>
    </row>
    <row r="25" spans="2:13" x14ac:dyDescent="0.3">
      <c r="B25" s="9" t="s">
        <v>12</v>
      </c>
      <c r="C25" s="10"/>
      <c r="D25" s="10"/>
      <c r="E25" s="10"/>
      <c r="F25" s="10"/>
      <c r="G25" s="10"/>
      <c r="H25" s="10"/>
    </row>
    <row r="26" spans="2:13" x14ac:dyDescent="0.3">
      <c r="B26" s="9"/>
      <c r="C26" s="10"/>
      <c r="D26" s="10"/>
      <c r="E26" s="10"/>
      <c r="F26" s="10"/>
      <c r="G26" s="10"/>
      <c r="H26" s="10"/>
    </row>
    <row r="27" spans="2:13" x14ac:dyDescent="0.3">
      <c r="B27" s="24" t="s">
        <v>13</v>
      </c>
      <c r="C27" s="10"/>
      <c r="D27" s="10"/>
      <c r="E27" s="10"/>
      <c r="F27" s="10"/>
      <c r="G27" s="10"/>
      <c r="H27" s="10"/>
    </row>
    <row r="28" spans="2:13" x14ac:dyDescent="0.3">
      <c r="B28" s="2" t="s">
        <v>14</v>
      </c>
      <c r="D28" s="12" t="s">
        <v>15</v>
      </c>
      <c r="H28" s="5"/>
    </row>
    <row r="29" spans="2:13" x14ac:dyDescent="0.3">
      <c r="B29" s="2" t="s">
        <v>16</v>
      </c>
      <c r="C29" s="11"/>
      <c r="D29" s="12" t="s">
        <v>17</v>
      </c>
      <c r="E29" s="11"/>
      <c r="F29" s="11"/>
      <c r="G29" s="11"/>
    </row>
    <row r="31" spans="2:13" x14ac:dyDescent="0.3">
      <c r="B31" s="12" t="s">
        <v>18</v>
      </c>
    </row>
  </sheetData>
  <mergeCells count="1">
    <mergeCell ref="B23:M23"/>
  </mergeCells>
  <hyperlinks>
    <hyperlink ref="B13" location="'Data descriptions'!A1" display="Data descriptions" xr:uid="{BE5A0A3A-01E4-431F-808E-8BF79166A0BF}"/>
    <hyperlink ref="B31" r:id="rId1" xr:uid="{791FD80B-0A55-42DF-9DA2-485FA95F2107}"/>
    <hyperlink ref="B25" r:id="rId2" xr:uid="{B29BCE4C-467F-4ECF-86EF-EA2DBB6B9C95}"/>
    <hyperlink ref="B24" r:id="rId3" xr:uid="{75662C28-98D6-4EB7-82E6-5865FD2C5CCB}"/>
    <hyperlink ref="B15" location="'1. Workers by state &amp; country'!A1" display="Table 1: Workers by state &amp; country" xr:uid="{EBFAB8D1-4805-4E4A-86EB-46AA1DF32B90}"/>
    <hyperlink ref="B16" location="'2. Workers by stream &amp; country'!A1" display="Table 2: Workers by stream &amp; country" xr:uid="{DE57FC98-54EF-40F8-8028-BB085391648A}"/>
    <hyperlink ref="B17" location="'3. Workers by state &amp; stream'!A1" display="Table 3: Workers by state &amp; stream" xr:uid="{D538E94F-BAA7-45A7-A310-08236D2D0CFF}"/>
    <hyperlink ref="B18" location="'4. Workers by industry &amp; stream'!A1" display="Table4: Workers by industry &amp; stream" xr:uid="{D440977D-F94B-4E0A-A3C0-0D7DB1BAFE7E}"/>
    <hyperlink ref="B19" location="'5. PALM scheme employers'!A1" display="Table 5: PALM scheme employers" xr:uid="{A682E9A6-5132-4C0B-9CBB-98D2C8CEA0DB}"/>
    <hyperlink ref="B14" location="'Data glossary'!A1" display="Data glossary" xr:uid="{87802ABB-FAA0-4C9B-9061-7AAF36D0EBAC}"/>
    <hyperlink ref="D28" r:id="rId4" xr:uid="{991894F7-7F0D-43A1-8A75-C15D5FCA2931}"/>
    <hyperlink ref="D29" r:id="rId5" xr:uid="{775C0813-8240-48B5-89A5-BC73697C691B}"/>
  </hyperlinks>
  <pageMargins left="0.7" right="0.7" top="0.75" bottom="0.75" header="0.3" footer="0.3"/>
  <pageSetup paperSize="8" orientation="landscape"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2664-6C1B-4BA1-969C-D393477FA322}">
  <dimension ref="A1:AB35"/>
  <sheetViews>
    <sheetView zoomScaleNormal="100" workbookViewId="0">
      <selection activeCell="K13" sqref="K13"/>
    </sheetView>
  </sheetViews>
  <sheetFormatPr defaultColWidth="8.5546875" defaultRowHeight="14.4" x14ac:dyDescent="0.3"/>
  <cols>
    <col min="1" max="1" width="3.44140625" style="2" customWidth="1"/>
    <col min="2" max="2" width="36.44140625" style="2" customWidth="1"/>
    <col min="3" max="3" width="38.44140625" style="2" customWidth="1"/>
    <col min="4" max="4" width="9.5546875" style="2" bestFit="1" customWidth="1"/>
    <col min="5" max="16384" width="8.5546875" style="2"/>
  </cols>
  <sheetData>
    <row r="1" spans="1:28" ht="15" customHeight="1" x14ac:dyDescent="0.3">
      <c r="A1" s="1"/>
      <c r="U1" s="125"/>
      <c r="V1" s="125"/>
      <c r="W1" s="125"/>
      <c r="X1" s="125"/>
      <c r="Y1" s="125"/>
      <c r="Z1" s="125"/>
      <c r="AA1" s="125"/>
      <c r="AB1" s="125"/>
    </row>
    <row r="2" spans="1:28" ht="15" customHeight="1" x14ac:dyDescent="0.3">
      <c r="U2" s="125"/>
      <c r="V2" s="125"/>
      <c r="W2" s="125"/>
      <c r="X2" s="125"/>
      <c r="Y2" s="125"/>
      <c r="Z2" s="125"/>
      <c r="AA2" s="125"/>
      <c r="AB2" s="125"/>
    </row>
    <row r="3" spans="1:28" ht="15" customHeight="1" x14ac:dyDescent="0.3">
      <c r="U3" s="125"/>
      <c r="V3" s="125"/>
      <c r="W3" s="125"/>
      <c r="X3" s="125"/>
      <c r="Y3" s="125"/>
      <c r="Z3" s="125"/>
      <c r="AA3" s="125"/>
      <c r="AB3" s="125"/>
    </row>
    <row r="4" spans="1:28" ht="15" customHeight="1" x14ac:dyDescent="0.3">
      <c r="U4" s="125"/>
      <c r="V4" s="125"/>
      <c r="W4" s="125"/>
      <c r="X4" s="125"/>
      <c r="Y4" s="125"/>
      <c r="Z4" s="125"/>
      <c r="AA4" s="125"/>
      <c r="AB4" s="125"/>
    </row>
    <row r="5" spans="1:28" ht="52.35" customHeight="1" x14ac:dyDescent="0.3">
      <c r="U5" s="125"/>
      <c r="V5" s="125"/>
      <c r="W5" s="125"/>
      <c r="X5" s="125"/>
      <c r="Y5" s="125"/>
      <c r="Z5" s="125"/>
      <c r="AA5" s="125"/>
      <c r="AB5" s="125"/>
    </row>
    <row r="6" spans="1:28" ht="36" customHeight="1" x14ac:dyDescent="0.3">
      <c r="B6" s="21" t="s">
        <v>19</v>
      </c>
      <c r="C6" s="22"/>
      <c r="D6" s="5"/>
      <c r="U6" s="125"/>
      <c r="V6" s="125"/>
      <c r="W6" s="125"/>
      <c r="X6" s="125"/>
      <c r="Y6" s="125"/>
      <c r="Z6" s="125"/>
      <c r="AA6" s="125"/>
      <c r="AB6" s="125"/>
    </row>
    <row r="7" spans="1:28" s="107" customFormat="1" ht="20.25" customHeight="1" x14ac:dyDescent="0.3">
      <c r="B7" s="22" t="s">
        <v>118</v>
      </c>
      <c r="C7" s="98"/>
      <c r="D7" s="108"/>
    </row>
    <row r="8" spans="1:28" ht="15" customHeight="1" x14ac:dyDescent="0.3">
      <c r="B8" s="3"/>
    </row>
    <row r="9" spans="1:28" ht="15" customHeight="1" x14ac:dyDescent="0.35">
      <c r="B9" s="25" t="s">
        <v>20</v>
      </c>
    </row>
    <row r="10" spans="1:28" ht="146.25" customHeight="1" x14ac:dyDescent="0.3">
      <c r="B10" s="124" t="s">
        <v>21</v>
      </c>
      <c r="C10" s="124"/>
      <c r="D10" s="124"/>
      <c r="E10" s="124"/>
      <c r="F10" s="124"/>
      <c r="G10" s="124"/>
      <c r="H10" s="124"/>
      <c r="I10" s="124"/>
      <c r="J10" s="124"/>
      <c r="K10" s="71"/>
      <c r="L10" s="71"/>
    </row>
    <row r="12" spans="1:28" ht="18" x14ac:dyDescent="0.35">
      <c r="B12" s="25" t="s">
        <v>22</v>
      </c>
    </row>
    <row r="13" spans="1:28" ht="196.5" customHeight="1" x14ac:dyDescent="0.3">
      <c r="B13" s="124" t="s">
        <v>121</v>
      </c>
      <c r="C13" s="124"/>
      <c r="D13" s="124"/>
      <c r="E13" s="124"/>
      <c r="F13" s="124"/>
      <c r="G13" s="124"/>
      <c r="H13" s="124"/>
      <c r="I13" s="124"/>
      <c r="J13" s="124"/>
      <c r="K13" s="71"/>
      <c r="L13" s="71"/>
    </row>
    <row r="15" spans="1:28" ht="16.2" x14ac:dyDescent="0.3">
      <c r="B15" s="22" t="s">
        <v>23</v>
      </c>
    </row>
    <row r="16" spans="1:28" ht="147.6" customHeight="1" x14ac:dyDescent="0.3">
      <c r="B16" s="124" t="s">
        <v>24</v>
      </c>
      <c r="C16" s="124"/>
      <c r="D16" s="124"/>
      <c r="E16" s="124"/>
      <c r="F16" s="124"/>
      <c r="G16" s="124"/>
      <c r="H16" s="124"/>
      <c r="I16" s="124"/>
      <c r="J16" s="124"/>
      <c r="K16" s="71"/>
      <c r="L16" s="71"/>
    </row>
    <row r="18" spans="2:12" ht="16.2" x14ac:dyDescent="0.3">
      <c r="B18" s="22" t="s">
        <v>25</v>
      </c>
    </row>
    <row r="19" spans="2:12" ht="155.25" customHeight="1" x14ac:dyDescent="0.3">
      <c r="B19" s="124" t="s">
        <v>26</v>
      </c>
      <c r="C19" s="124"/>
      <c r="D19" s="124"/>
      <c r="E19" s="124"/>
      <c r="F19" s="124"/>
      <c r="G19" s="124"/>
      <c r="H19" s="124"/>
      <c r="I19" s="124"/>
      <c r="J19" s="124"/>
      <c r="K19" s="71"/>
      <c r="L19" s="71"/>
    </row>
    <row r="20" spans="2:12" ht="16.2" x14ac:dyDescent="0.3">
      <c r="B20" s="22" t="s">
        <v>27</v>
      </c>
    </row>
    <row r="21" spans="2:12" x14ac:dyDescent="0.3">
      <c r="B21" s="72" t="s">
        <v>27</v>
      </c>
      <c r="C21" s="72" t="s">
        <v>28</v>
      </c>
    </row>
    <row r="22" spans="2:12" x14ac:dyDescent="0.3">
      <c r="B22" s="40" t="s">
        <v>29</v>
      </c>
      <c r="C22" s="40" t="s">
        <v>30</v>
      </c>
    </row>
    <row r="23" spans="2:12" ht="31.5" customHeight="1" x14ac:dyDescent="0.3">
      <c r="B23" s="73" t="s">
        <v>31</v>
      </c>
      <c r="C23" s="74" t="s">
        <v>32</v>
      </c>
    </row>
    <row r="25" spans="2:12" ht="16.2" x14ac:dyDescent="0.3">
      <c r="B25" s="22" t="s">
        <v>33</v>
      </c>
    </row>
    <row r="26" spans="2:12" ht="34.35" customHeight="1" x14ac:dyDescent="0.3">
      <c r="B26" s="124" t="s">
        <v>34</v>
      </c>
      <c r="C26" s="124"/>
      <c r="D26" s="124"/>
      <c r="E26" s="124"/>
      <c r="F26" s="124"/>
      <c r="G26" s="124"/>
      <c r="H26" s="124"/>
      <c r="I26" s="124"/>
      <c r="J26" s="124"/>
    </row>
    <row r="28" spans="2:12" ht="16.2" x14ac:dyDescent="0.3">
      <c r="B28" s="22" t="s">
        <v>35</v>
      </c>
    </row>
    <row r="29" spans="2:12" ht="45.6" customHeight="1" x14ac:dyDescent="0.3">
      <c r="B29" s="124" t="s">
        <v>36</v>
      </c>
      <c r="C29" s="124"/>
      <c r="D29" s="124"/>
      <c r="E29" s="124"/>
      <c r="F29" s="124"/>
      <c r="G29" s="124"/>
      <c r="H29" s="124"/>
      <c r="I29" s="124"/>
      <c r="J29" s="124"/>
    </row>
    <row r="31" spans="2:12" ht="16.2" x14ac:dyDescent="0.3">
      <c r="B31" s="22" t="s">
        <v>37</v>
      </c>
    </row>
    <row r="32" spans="2:12" ht="46.35" customHeight="1" x14ac:dyDescent="0.3">
      <c r="B32" s="124" t="s">
        <v>38</v>
      </c>
      <c r="C32" s="124"/>
      <c r="D32" s="124"/>
      <c r="E32" s="124"/>
      <c r="F32" s="124"/>
      <c r="G32" s="124"/>
      <c r="H32" s="124"/>
      <c r="I32" s="124"/>
      <c r="J32" s="124"/>
    </row>
    <row r="35" spans="2:2" x14ac:dyDescent="0.3">
      <c r="B35" s="12" t="str">
        <f>Contents!B31</f>
        <v xml:space="preserve">© Commonwealth of Australia </v>
      </c>
    </row>
  </sheetData>
  <mergeCells count="8">
    <mergeCell ref="B26:J26"/>
    <mergeCell ref="B29:J29"/>
    <mergeCell ref="B32:J32"/>
    <mergeCell ref="U1:AB6"/>
    <mergeCell ref="B10:J10"/>
    <mergeCell ref="B13:J13"/>
    <mergeCell ref="B16:J16"/>
    <mergeCell ref="B19:J19"/>
  </mergeCells>
  <hyperlinks>
    <hyperlink ref="B35" r:id="rId1" display="© Commonwealth of Australia " xr:uid="{D5BB5EDB-AD65-4C81-9761-5DEA80BF0634}"/>
  </hyperlinks>
  <pageMargins left="0.7" right="0.7" top="0.75" bottom="0.75" header="0.3" footer="0.3"/>
  <pageSetup paperSize="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D2A8-84FA-4FBE-BE79-C40AB2712606}">
  <dimension ref="A1:AB40"/>
  <sheetViews>
    <sheetView zoomScaleNormal="100" workbookViewId="0">
      <selection activeCell="S11" sqref="S11"/>
    </sheetView>
  </sheetViews>
  <sheetFormatPr defaultColWidth="8.5546875" defaultRowHeight="14.4" x14ac:dyDescent="0.3"/>
  <cols>
    <col min="1" max="1" width="3.44140625" style="2" customWidth="1"/>
    <col min="2" max="2" width="24.44140625" style="2" customWidth="1"/>
    <col min="3" max="3" width="9.44140625" style="2" customWidth="1"/>
    <col min="4" max="4" width="9.5546875" style="2" bestFit="1" customWidth="1"/>
    <col min="5" max="10" width="8.5546875" style="2"/>
    <col min="11" max="11" width="8.5546875" style="2" customWidth="1"/>
    <col min="12" max="16384" width="8.5546875" style="2"/>
  </cols>
  <sheetData>
    <row r="1" spans="1:28" ht="15" customHeight="1" x14ac:dyDescent="0.3">
      <c r="A1" s="1"/>
      <c r="U1" s="125"/>
      <c r="V1" s="125"/>
      <c r="W1" s="125"/>
      <c r="X1" s="125"/>
      <c r="Y1" s="125"/>
      <c r="Z1" s="125"/>
      <c r="AA1" s="125"/>
      <c r="AB1" s="125"/>
    </row>
    <row r="2" spans="1:28" ht="15" customHeight="1" x14ac:dyDescent="0.3">
      <c r="U2" s="125"/>
      <c r="V2" s="125"/>
      <c r="W2" s="125"/>
      <c r="X2" s="125"/>
      <c r="Y2" s="125"/>
      <c r="Z2" s="125"/>
      <c r="AA2" s="125"/>
      <c r="AB2" s="125"/>
    </row>
    <row r="3" spans="1:28" ht="15" customHeight="1" x14ac:dyDescent="0.3">
      <c r="U3" s="125"/>
      <c r="V3" s="125"/>
      <c r="W3" s="125"/>
      <c r="X3" s="125"/>
      <c r="Y3" s="125"/>
      <c r="Z3" s="125"/>
      <c r="AA3" s="125"/>
      <c r="AB3" s="125"/>
    </row>
    <row r="4" spans="1:28" ht="15" customHeight="1" x14ac:dyDescent="0.3">
      <c r="U4" s="125"/>
      <c r="V4" s="125"/>
      <c r="W4" s="125"/>
      <c r="X4" s="125"/>
      <c r="Y4" s="125"/>
      <c r="Z4" s="125"/>
      <c r="AA4" s="125"/>
      <c r="AB4" s="125"/>
    </row>
    <row r="5" spans="1:28" ht="52.35" customHeight="1" x14ac:dyDescent="0.3">
      <c r="U5" s="125"/>
      <c r="V5" s="125"/>
      <c r="W5" s="125"/>
      <c r="X5" s="125"/>
      <c r="Y5" s="125"/>
      <c r="Z5" s="125"/>
      <c r="AA5" s="125"/>
      <c r="AB5" s="125"/>
    </row>
    <row r="6" spans="1:28" ht="24.75" customHeight="1" x14ac:dyDescent="0.3">
      <c r="B6" s="21" t="s">
        <v>19</v>
      </c>
      <c r="D6" s="5"/>
      <c r="U6" s="125"/>
      <c r="V6" s="125"/>
      <c r="W6" s="125"/>
      <c r="X6" s="125"/>
      <c r="Y6" s="125"/>
      <c r="Z6" s="125"/>
      <c r="AA6" s="125"/>
      <c r="AB6" s="125"/>
    </row>
    <row r="7" spans="1:28" s="107" customFormat="1" ht="20.25" customHeight="1" x14ac:dyDescent="0.3">
      <c r="B7" s="22" t="s">
        <v>118</v>
      </c>
      <c r="D7" s="22"/>
    </row>
    <row r="8" spans="1:28" ht="15.6" x14ac:dyDescent="0.3">
      <c r="B8" s="3"/>
    </row>
    <row r="9" spans="1:28" ht="18" x14ac:dyDescent="0.35">
      <c r="B9" s="25" t="s">
        <v>3</v>
      </c>
    </row>
    <row r="10" spans="1:28" x14ac:dyDescent="0.3">
      <c r="B10" s="76" t="s">
        <v>39</v>
      </c>
      <c r="C10" s="136" t="s">
        <v>40</v>
      </c>
      <c r="D10" s="136"/>
      <c r="E10" s="136"/>
      <c r="F10" s="136"/>
      <c r="G10" s="136"/>
      <c r="H10" s="136"/>
      <c r="I10" s="136"/>
      <c r="J10" s="136"/>
      <c r="K10" s="136"/>
      <c r="L10" s="136"/>
      <c r="M10" s="136"/>
    </row>
    <row r="11" spans="1:28" ht="131.25" customHeight="1" x14ac:dyDescent="0.3">
      <c r="B11" s="109" t="s">
        <v>41</v>
      </c>
      <c r="C11" s="135" t="s">
        <v>42</v>
      </c>
      <c r="D11" s="135"/>
      <c r="E11" s="135"/>
      <c r="F11" s="135"/>
      <c r="G11" s="135"/>
      <c r="H11" s="135"/>
      <c r="I11" s="135"/>
      <c r="J11" s="135"/>
      <c r="K11" s="135"/>
      <c r="L11" s="135"/>
      <c r="M11" s="135"/>
    </row>
    <row r="12" spans="1:28" ht="20.85" customHeight="1" x14ac:dyDescent="0.3">
      <c r="B12" s="110" t="s">
        <v>43</v>
      </c>
      <c r="C12" s="132" t="s">
        <v>120</v>
      </c>
      <c r="D12" s="133"/>
      <c r="E12" s="133"/>
      <c r="F12" s="133"/>
      <c r="G12" s="133"/>
      <c r="H12" s="133"/>
      <c r="I12" s="133"/>
      <c r="J12" s="133"/>
      <c r="K12" s="133"/>
      <c r="L12" s="133"/>
      <c r="M12" s="134"/>
    </row>
    <row r="13" spans="1:28" ht="33" customHeight="1" x14ac:dyDescent="0.3">
      <c r="B13" s="111" t="s">
        <v>44</v>
      </c>
      <c r="C13" s="126" t="s">
        <v>45</v>
      </c>
      <c r="D13" s="127"/>
      <c r="E13" s="127"/>
      <c r="F13" s="127"/>
      <c r="G13" s="127"/>
      <c r="H13" s="127"/>
      <c r="I13" s="127"/>
      <c r="J13" s="127"/>
      <c r="K13" s="127"/>
      <c r="L13" s="127"/>
      <c r="M13" s="128"/>
    </row>
    <row r="14" spans="1:28" ht="34.35" customHeight="1" x14ac:dyDescent="0.3">
      <c r="B14" s="112" t="s">
        <v>46</v>
      </c>
      <c r="C14" s="126" t="s">
        <v>47</v>
      </c>
      <c r="D14" s="127"/>
      <c r="E14" s="127"/>
      <c r="F14" s="127"/>
      <c r="G14" s="127"/>
      <c r="H14" s="127"/>
      <c r="I14" s="127"/>
      <c r="J14" s="127"/>
      <c r="K14" s="127"/>
      <c r="L14" s="127"/>
      <c r="M14" s="128"/>
    </row>
    <row r="15" spans="1:28" ht="33.6" customHeight="1" x14ac:dyDescent="0.3">
      <c r="B15" s="113" t="s">
        <v>48</v>
      </c>
      <c r="C15" s="129" t="s">
        <v>49</v>
      </c>
      <c r="D15" s="130"/>
      <c r="E15" s="130"/>
      <c r="F15" s="130"/>
      <c r="G15" s="130"/>
      <c r="H15" s="130"/>
      <c r="I15" s="130"/>
      <c r="J15" s="130"/>
      <c r="K15" s="130"/>
      <c r="L15" s="130"/>
      <c r="M15" s="131"/>
    </row>
    <row r="16" spans="1:28" ht="28.8" x14ac:dyDescent="0.3">
      <c r="B16" s="114" t="s">
        <v>106</v>
      </c>
      <c r="C16" s="129" t="s">
        <v>107</v>
      </c>
      <c r="D16" s="130"/>
      <c r="E16" s="130"/>
      <c r="F16" s="130"/>
      <c r="G16" s="130"/>
      <c r="H16" s="130"/>
      <c r="I16" s="130"/>
      <c r="J16" s="130"/>
      <c r="K16" s="130"/>
      <c r="L16" s="130"/>
      <c r="M16" s="131"/>
    </row>
    <row r="17" spans="2:13" ht="42.75" customHeight="1" x14ac:dyDescent="0.3">
      <c r="B17" s="114" t="s">
        <v>108</v>
      </c>
      <c r="C17" s="129" t="s">
        <v>109</v>
      </c>
      <c r="D17" s="130"/>
      <c r="E17" s="130"/>
      <c r="F17" s="130"/>
      <c r="G17" s="130"/>
      <c r="H17" s="130"/>
      <c r="I17" s="130"/>
      <c r="J17" s="130"/>
      <c r="K17" s="130"/>
      <c r="L17" s="130"/>
      <c r="M17" s="131"/>
    </row>
    <row r="18" spans="2:13" ht="20.100000000000001" customHeight="1" x14ac:dyDescent="0.3">
      <c r="B18" s="115" t="s">
        <v>50</v>
      </c>
      <c r="C18" s="137" t="s">
        <v>110</v>
      </c>
      <c r="D18" s="137"/>
      <c r="E18" s="137"/>
      <c r="F18" s="137"/>
      <c r="G18" s="137"/>
      <c r="H18" s="137"/>
      <c r="I18" s="137"/>
      <c r="J18" s="137"/>
      <c r="K18" s="137"/>
      <c r="L18" s="137"/>
      <c r="M18" s="137"/>
    </row>
    <row r="19" spans="2:13" ht="34.35" customHeight="1" x14ac:dyDescent="0.3">
      <c r="B19" s="109" t="s">
        <v>51</v>
      </c>
      <c r="C19" s="135" t="s">
        <v>52</v>
      </c>
      <c r="D19" s="135"/>
      <c r="E19" s="135"/>
      <c r="F19" s="135"/>
      <c r="G19" s="135"/>
      <c r="H19" s="135"/>
      <c r="I19" s="135"/>
      <c r="J19" s="135"/>
      <c r="K19" s="135"/>
      <c r="L19" s="135"/>
      <c r="M19" s="135"/>
    </row>
    <row r="20" spans="2:13" ht="36.6" customHeight="1" x14ac:dyDescent="0.3">
      <c r="B20" s="110" t="s">
        <v>53</v>
      </c>
      <c r="C20" s="132" t="s">
        <v>54</v>
      </c>
      <c r="D20" s="133"/>
      <c r="E20" s="133"/>
      <c r="F20" s="133"/>
      <c r="G20" s="133"/>
      <c r="H20" s="133"/>
      <c r="I20" s="133"/>
      <c r="J20" s="133"/>
      <c r="K20" s="133"/>
      <c r="L20" s="133"/>
      <c r="M20" s="134"/>
    </row>
    <row r="21" spans="2:13" ht="42.75" customHeight="1" x14ac:dyDescent="0.3">
      <c r="B21" s="112" t="s">
        <v>55</v>
      </c>
      <c r="C21" s="126" t="s">
        <v>56</v>
      </c>
      <c r="D21" s="127"/>
      <c r="E21" s="127"/>
      <c r="F21" s="127"/>
      <c r="G21" s="127"/>
      <c r="H21" s="127"/>
      <c r="I21" s="127"/>
      <c r="J21" s="127"/>
      <c r="K21" s="127"/>
      <c r="L21" s="127"/>
      <c r="M21" s="128"/>
    </row>
    <row r="22" spans="2:13" ht="44.25" customHeight="1" x14ac:dyDescent="0.3">
      <c r="B22" s="111" t="s">
        <v>57</v>
      </c>
      <c r="C22" s="129" t="s">
        <v>58</v>
      </c>
      <c r="D22" s="130"/>
      <c r="E22" s="130"/>
      <c r="F22" s="130"/>
      <c r="G22" s="130"/>
      <c r="H22" s="130"/>
      <c r="I22" s="130"/>
      <c r="J22" s="130"/>
      <c r="K22" s="130"/>
      <c r="L22" s="130"/>
      <c r="M22" s="131"/>
    </row>
    <row r="23" spans="2:13" ht="54.75" customHeight="1" x14ac:dyDescent="0.3">
      <c r="B23" s="110" t="s">
        <v>59</v>
      </c>
      <c r="C23" s="126" t="s">
        <v>60</v>
      </c>
      <c r="D23" s="127"/>
      <c r="E23" s="127"/>
      <c r="F23" s="127"/>
      <c r="G23" s="127"/>
      <c r="H23" s="127"/>
      <c r="I23" s="127"/>
      <c r="J23" s="127"/>
      <c r="K23" s="127"/>
      <c r="L23" s="127"/>
      <c r="M23" s="128"/>
    </row>
    <row r="24" spans="2:13" ht="21.6" customHeight="1" x14ac:dyDescent="0.3">
      <c r="B24" s="111" t="s">
        <v>61</v>
      </c>
      <c r="C24" s="126" t="s">
        <v>62</v>
      </c>
      <c r="D24" s="127"/>
      <c r="E24" s="127"/>
      <c r="F24" s="127"/>
      <c r="G24" s="127"/>
      <c r="H24" s="127"/>
      <c r="I24" s="127"/>
      <c r="J24" s="127"/>
      <c r="K24" s="127"/>
      <c r="L24" s="127"/>
      <c r="M24" s="128"/>
    </row>
    <row r="25" spans="2:13" ht="34.35" customHeight="1" x14ac:dyDescent="0.3">
      <c r="B25" s="111" t="s">
        <v>63</v>
      </c>
      <c r="C25" s="126" t="s">
        <v>64</v>
      </c>
      <c r="D25" s="127"/>
      <c r="E25" s="127"/>
      <c r="F25" s="127"/>
      <c r="G25" s="127"/>
      <c r="H25" s="127"/>
      <c r="I25" s="127"/>
      <c r="J25" s="127"/>
      <c r="K25" s="127"/>
      <c r="L25" s="127"/>
      <c r="M25" s="128"/>
    </row>
    <row r="26" spans="2:13" ht="28.5" customHeight="1" x14ac:dyDescent="0.3">
      <c r="B26" s="111" t="s">
        <v>65</v>
      </c>
      <c r="C26" s="126" t="s">
        <v>66</v>
      </c>
      <c r="D26" s="127"/>
      <c r="E26" s="127"/>
      <c r="F26" s="127"/>
      <c r="G26" s="127"/>
      <c r="H26" s="127"/>
      <c r="I26" s="127"/>
      <c r="J26" s="127"/>
      <c r="K26" s="127"/>
      <c r="L26" s="127"/>
      <c r="M26" s="128"/>
    </row>
    <row r="27" spans="2:13" ht="38.25" customHeight="1" x14ac:dyDescent="0.3">
      <c r="B27" s="111" t="s">
        <v>67</v>
      </c>
      <c r="C27" s="126" t="s">
        <v>68</v>
      </c>
      <c r="D27" s="127"/>
      <c r="E27" s="127"/>
      <c r="F27" s="127"/>
      <c r="G27" s="127"/>
      <c r="H27" s="127"/>
      <c r="I27" s="127"/>
      <c r="J27" s="127"/>
      <c r="K27" s="127"/>
      <c r="L27" s="127"/>
      <c r="M27" s="128"/>
    </row>
    <row r="28" spans="2:13" ht="45" customHeight="1" x14ac:dyDescent="0.3">
      <c r="B28" s="113" t="s">
        <v>69</v>
      </c>
      <c r="C28" s="129" t="s">
        <v>111</v>
      </c>
      <c r="D28" s="130"/>
      <c r="E28" s="130"/>
      <c r="F28" s="130"/>
      <c r="G28" s="130"/>
      <c r="H28" s="130"/>
      <c r="I28" s="130"/>
      <c r="J28" s="130"/>
      <c r="K28" s="130"/>
      <c r="L28" s="130"/>
      <c r="M28" s="131"/>
    </row>
    <row r="29" spans="2:13" ht="72" customHeight="1" x14ac:dyDescent="0.3">
      <c r="B29" s="116" t="s">
        <v>112</v>
      </c>
      <c r="C29" s="132" t="s">
        <v>113</v>
      </c>
      <c r="D29" s="133"/>
      <c r="E29" s="133"/>
      <c r="F29" s="133"/>
      <c r="G29" s="133"/>
      <c r="H29" s="133"/>
      <c r="I29" s="133"/>
      <c r="J29" s="133"/>
      <c r="K29" s="133"/>
      <c r="L29" s="133"/>
      <c r="M29" s="134"/>
    </row>
    <row r="30" spans="2:13" ht="36.75" customHeight="1" x14ac:dyDescent="0.3">
      <c r="B30" s="112" t="s">
        <v>114</v>
      </c>
      <c r="C30" s="126" t="s">
        <v>115</v>
      </c>
      <c r="D30" s="127"/>
      <c r="E30" s="127"/>
      <c r="F30" s="127"/>
      <c r="G30" s="127"/>
      <c r="H30" s="127"/>
      <c r="I30" s="127"/>
      <c r="J30" s="127"/>
      <c r="K30" s="127"/>
      <c r="L30" s="127"/>
      <c r="M30" s="128"/>
    </row>
    <row r="31" spans="2:13" ht="28.8" x14ac:dyDescent="0.3">
      <c r="B31" s="114" t="s">
        <v>116</v>
      </c>
      <c r="C31" s="129" t="s">
        <v>117</v>
      </c>
      <c r="D31" s="130"/>
      <c r="E31" s="130"/>
      <c r="F31" s="130"/>
      <c r="G31" s="130"/>
      <c r="H31" s="130"/>
      <c r="I31" s="130"/>
      <c r="J31" s="130"/>
      <c r="K31" s="130"/>
      <c r="L31" s="130"/>
      <c r="M31" s="131"/>
    </row>
    <row r="32" spans="2:13" ht="16.2" x14ac:dyDescent="0.3">
      <c r="B32" s="22"/>
    </row>
    <row r="33" spans="2:3" s="117" customFormat="1" x14ac:dyDescent="0.3">
      <c r="B33" s="118" t="s">
        <v>18</v>
      </c>
    </row>
    <row r="34" spans="2:3" x14ac:dyDescent="0.3">
      <c r="C34" s="75"/>
    </row>
    <row r="35" spans="2:3" x14ac:dyDescent="0.3">
      <c r="C35" s="75"/>
    </row>
    <row r="36" spans="2:3" x14ac:dyDescent="0.3">
      <c r="C36" s="75"/>
    </row>
    <row r="37" spans="2:3" x14ac:dyDescent="0.3">
      <c r="C37" s="75"/>
    </row>
    <row r="38" spans="2:3" x14ac:dyDescent="0.3">
      <c r="C38" s="75"/>
    </row>
    <row r="40" spans="2:3" x14ac:dyDescent="0.3">
      <c r="B40" s="12"/>
    </row>
  </sheetData>
  <mergeCells count="23">
    <mergeCell ref="C24:M24"/>
    <mergeCell ref="C25:M25"/>
    <mergeCell ref="C26:M26"/>
    <mergeCell ref="C22:M22"/>
    <mergeCell ref="C18:M18"/>
    <mergeCell ref="C20:M20"/>
    <mergeCell ref="C21:M21"/>
    <mergeCell ref="C23:M23"/>
    <mergeCell ref="C15:M15"/>
    <mergeCell ref="C16:M16"/>
    <mergeCell ref="C17:M17"/>
    <mergeCell ref="U1:AB6"/>
    <mergeCell ref="C19:M19"/>
    <mergeCell ref="C10:M10"/>
    <mergeCell ref="C11:M11"/>
    <mergeCell ref="C12:M12"/>
    <mergeCell ref="C13:M13"/>
    <mergeCell ref="C14:M14"/>
    <mergeCell ref="C27:M27"/>
    <mergeCell ref="C28:M28"/>
    <mergeCell ref="C29:M29"/>
    <mergeCell ref="C30:M30"/>
    <mergeCell ref="C31:M31"/>
  </mergeCells>
  <hyperlinks>
    <hyperlink ref="B33" r:id="rId1" xr:uid="{C97329FA-C7C2-4605-893D-6A95958218D9}"/>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372A1-CC88-474E-AC1C-081A32D909DE}">
  <sheetPr>
    <pageSetUpPr fitToPage="1"/>
  </sheetPr>
  <dimension ref="A1:AP276"/>
  <sheetViews>
    <sheetView zoomScale="42" zoomScaleNormal="63" workbookViewId="0">
      <selection activeCell="O52" sqref="N52:O55"/>
    </sheetView>
  </sheetViews>
  <sheetFormatPr defaultColWidth="8.5546875" defaultRowHeight="14.4" x14ac:dyDescent="0.3"/>
  <cols>
    <col min="1" max="1" width="3.44140625" style="2" customWidth="1"/>
    <col min="2" max="2" width="28.5546875" style="2" customWidth="1"/>
    <col min="3" max="8" width="15.5546875" style="2" customWidth="1"/>
    <col min="9" max="9" width="19.44140625" style="2" customWidth="1"/>
    <col min="10" max="14" width="15.5546875" style="2" customWidth="1"/>
    <col min="15" max="15" width="20.5546875" style="2" customWidth="1"/>
    <col min="16" max="16" width="7.21875" style="2" bestFit="1" customWidth="1"/>
    <col min="17" max="17" width="7" style="2" bestFit="1" customWidth="1"/>
    <col min="18" max="18" width="4" style="2" bestFit="1" customWidth="1"/>
    <col min="19" max="19" width="4.5546875" style="2" bestFit="1" customWidth="1"/>
    <col min="20" max="20" width="3.44140625" style="2" bestFit="1" customWidth="1"/>
    <col min="21" max="22" width="4.44140625" style="2" bestFit="1" customWidth="1"/>
    <col min="23" max="23" width="3.44140625" style="2" bestFit="1" customWidth="1"/>
    <col min="24" max="24" width="4.44140625" style="2" bestFit="1" customWidth="1"/>
    <col min="25" max="25" width="5.44140625" style="2" bestFit="1" customWidth="1"/>
    <col min="26" max="26" width="4" style="2" bestFit="1" customWidth="1"/>
    <col min="27" max="27" width="4.5546875" style="2" bestFit="1" customWidth="1"/>
    <col min="28" max="28" width="3.44140625" style="2" bestFit="1" customWidth="1"/>
    <col min="29" max="30" width="4.44140625" style="2" bestFit="1" customWidth="1"/>
    <col min="31" max="31" width="3.44140625" style="2" bestFit="1" customWidth="1"/>
    <col min="32" max="32" width="4.44140625" style="2" bestFit="1" customWidth="1"/>
    <col min="33" max="33" width="5.44140625" style="2" bestFit="1" customWidth="1"/>
    <col min="34" max="34" width="4" style="2" bestFit="1" customWidth="1"/>
    <col min="35" max="35" width="4.5546875" style="2" bestFit="1" customWidth="1"/>
    <col min="36" max="36" width="3.44140625" style="2" bestFit="1" customWidth="1"/>
    <col min="37" max="38" width="4.44140625" style="2" bestFit="1" customWidth="1"/>
    <col min="39" max="39" width="3.44140625" style="2" bestFit="1" customWidth="1"/>
    <col min="40" max="40" width="4.44140625" style="2" bestFit="1" customWidth="1"/>
    <col min="41" max="41" width="5.44140625" style="2" bestFit="1" customWidth="1"/>
    <col min="42" max="42" width="4" style="2" bestFit="1" customWidth="1"/>
    <col min="43" max="43" width="4.5546875" style="2" bestFit="1" customWidth="1"/>
    <col min="44" max="44" width="3.44140625" style="2" bestFit="1" customWidth="1"/>
    <col min="45" max="46" width="4.44140625" style="2" bestFit="1" customWidth="1"/>
    <col min="47" max="47" width="3.44140625" style="2" bestFit="1" customWidth="1"/>
    <col min="48" max="48" width="4.44140625" style="2" bestFit="1" customWidth="1"/>
    <col min="49" max="49" width="5.44140625" style="2" bestFit="1" customWidth="1"/>
    <col min="50" max="50" width="4" style="2" bestFit="1" customWidth="1"/>
    <col min="51" max="51" width="4.5546875" style="2" bestFit="1" customWidth="1"/>
    <col min="52" max="52" width="3.44140625" style="2" bestFit="1" customWidth="1"/>
    <col min="53" max="54" width="4.44140625" style="2" bestFit="1" customWidth="1"/>
    <col min="55" max="55" width="3.44140625" style="2" bestFit="1" customWidth="1"/>
    <col min="56" max="56" width="4.44140625" style="2" bestFit="1" customWidth="1"/>
    <col min="57" max="57" width="5.44140625" style="2" bestFit="1" customWidth="1"/>
    <col min="58" max="58" width="4" style="2" bestFit="1" customWidth="1"/>
    <col min="59" max="59" width="4.5546875" style="2" bestFit="1" customWidth="1"/>
    <col min="60" max="60" width="3.44140625" style="2" bestFit="1" customWidth="1"/>
    <col min="61" max="62" width="4.44140625" style="2" bestFit="1" customWidth="1"/>
    <col min="63" max="63" width="3.44140625" style="2" bestFit="1" customWidth="1"/>
    <col min="64" max="64" width="4.44140625" style="2" bestFit="1" customWidth="1"/>
    <col min="65" max="65" width="5.44140625" style="2" bestFit="1" customWidth="1"/>
    <col min="66" max="66" width="4" style="2" bestFit="1" customWidth="1"/>
    <col min="67" max="67" width="4.5546875" style="2" bestFit="1" customWidth="1"/>
    <col min="68" max="68" width="3.44140625" style="2" bestFit="1" customWidth="1"/>
    <col min="69" max="70" width="4.44140625" style="2" bestFit="1" customWidth="1"/>
    <col min="71" max="71" width="3.44140625" style="2" bestFit="1" customWidth="1"/>
    <col min="72" max="72" width="4.44140625" style="2" bestFit="1" customWidth="1"/>
    <col min="73" max="73" width="5.44140625" style="2" bestFit="1" customWidth="1"/>
    <col min="74" max="74" width="4" style="2" bestFit="1" customWidth="1"/>
    <col min="75" max="75" width="4.5546875" style="2" bestFit="1" customWidth="1"/>
    <col min="76" max="76" width="3.44140625" style="2" bestFit="1" customWidth="1"/>
    <col min="77" max="78" width="4.44140625" style="2" bestFit="1" customWidth="1"/>
    <col min="79" max="79" width="3.44140625" style="2" bestFit="1" customWidth="1"/>
    <col min="80" max="80" width="4.44140625" style="2" bestFit="1" customWidth="1"/>
    <col min="81" max="16384" width="8.5546875" style="2"/>
  </cols>
  <sheetData>
    <row r="1" spans="1:42" ht="15" customHeight="1" x14ac:dyDescent="0.3">
      <c r="A1" s="69"/>
      <c r="B1" s="69"/>
      <c r="C1" s="69"/>
      <c r="D1" s="69"/>
      <c r="E1" s="69"/>
      <c r="F1" s="69"/>
      <c r="G1" s="69"/>
      <c r="H1" s="69"/>
      <c r="I1" s="69"/>
      <c r="J1" s="69"/>
      <c r="K1" s="69"/>
      <c r="L1" s="69"/>
      <c r="M1" s="69"/>
      <c r="N1" s="69"/>
    </row>
    <row r="2" spans="1:42" ht="15" customHeight="1" x14ac:dyDescent="0.3">
      <c r="A2" s="69"/>
      <c r="B2" s="69"/>
      <c r="C2" s="69"/>
      <c r="D2" s="69"/>
      <c r="E2" s="69"/>
      <c r="F2" s="69"/>
      <c r="G2" s="69"/>
      <c r="H2" s="69"/>
      <c r="I2" s="69"/>
      <c r="J2" s="69"/>
      <c r="K2" s="69"/>
      <c r="L2" s="69"/>
      <c r="M2" s="69"/>
      <c r="N2" s="69"/>
      <c r="AD2" s="125"/>
      <c r="AE2" s="125"/>
      <c r="AF2" s="125"/>
      <c r="AG2" s="125"/>
      <c r="AH2" s="125"/>
      <c r="AI2" s="125"/>
      <c r="AJ2" s="125"/>
      <c r="AK2" s="125"/>
      <c r="AL2" s="125"/>
      <c r="AM2" s="125"/>
      <c r="AN2" s="125"/>
      <c r="AO2" s="125"/>
      <c r="AP2" s="125"/>
    </row>
    <row r="3" spans="1:42" ht="15" customHeight="1" x14ac:dyDescent="0.3">
      <c r="A3" s="69"/>
      <c r="B3" s="69"/>
      <c r="C3" s="69"/>
      <c r="D3" s="69"/>
      <c r="E3" s="69"/>
      <c r="F3" s="69"/>
      <c r="G3" s="69"/>
      <c r="H3" s="69"/>
      <c r="I3" s="69"/>
      <c r="J3" s="69"/>
      <c r="K3" s="69"/>
      <c r="L3" s="69"/>
      <c r="M3" s="69"/>
      <c r="N3" s="69"/>
      <c r="AD3" s="125"/>
      <c r="AE3" s="125"/>
      <c r="AF3" s="125"/>
      <c r="AG3" s="125"/>
      <c r="AH3" s="125"/>
      <c r="AI3" s="125"/>
      <c r="AJ3" s="125"/>
      <c r="AK3" s="125"/>
      <c r="AL3" s="125"/>
      <c r="AM3" s="125"/>
      <c r="AN3" s="125"/>
      <c r="AO3" s="125"/>
      <c r="AP3" s="125"/>
    </row>
    <row r="4" spans="1:42" ht="15" customHeight="1" x14ac:dyDescent="0.3">
      <c r="A4" s="69"/>
      <c r="B4" s="69"/>
      <c r="C4" s="69"/>
      <c r="D4" s="69"/>
      <c r="E4" s="69"/>
      <c r="F4" s="69"/>
      <c r="G4" s="69"/>
      <c r="H4" s="69"/>
      <c r="I4" s="69"/>
      <c r="J4" s="69"/>
      <c r="K4" s="69"/>
      <c r="L4" s="69"/>
      <c r="M4" s="69"/>
      <c r="N4" s="69"/>
      <c r="AD4" s="125"/>
      <c r="AE4" s="125"/>
      <c r="AF4" s="125"/>
      <c r="AG4" s="125"/>
      <c r="AH4" s="125"/>
      <c r="AI4" s="125"/>
      <c r="AJ4" s="125"/>
      <c r="AK4" s="125"/>
      <c r="AL4" s="125"/>
      <c r="AM4" s="125"/>
      <c r="AN4" s="125"/>
      <c r="AO4" s="125"/>
      <c r="AP4" s="125"/>
    </row>
    <row r="5" spans="1:42" ht="15" customHeight="1" x14ac:dyDescent="0.3">
      <c r="A5" s="69"/>
      <c r="B5" s="69"/>
      <c r="C5" s="69"/>
      <c r="D5" s="69"/>
      <c r="E5" s="69"/>
      <c r="F5" s="69"/>
      <c r="G5" s="69"/>
      <c r="H5" s="69"/>
      <c r="I5" s="69"/>
      <c r="J5" s="69"/>
      <c r="K5" s="69"/>
      <c r="L5" s="69"/>
      <c r="M5" s="69"/>
      <c r="N5" s="69"/>
      <c r="AD5" s="125"/>
      <c r="AE5" s="125"/>
      <c r="AF5" s="125"/>
      <c r="AG5" s="125"/>
      <c r="AH5" s="125"/>
      <c r="AI5" s="125"/>
      <c r="AJ5" s="125"/>
      <c r="AK5" s="125"/>
      <c r="AL5" s="125"/>
      <c r="AM5" s="125"/>
      <c r="AN5" s="125"/>
      <c r="AO5" s="125"/>
      <c r="AP5" s="125"/>
    </row>
    <row r="6" spans="1:42" ht="15" customHeight="1" x14ac:dyDescent="0.3">
      <c r="A6" s="69"/>
      <c r="B6" s="69"/>
      <c r="C6" s="69"/>
      <c r="D6" s="69"/>
      <c r="E6" s="69"/>
      <c r="F6" s="69"/>
      <c r="G6" s="69"/>
      <c r="H6" s="69"/>
      <c r="I6" s="69"/>
      <c r="J6" s="69"/>
      <c r="K6" s="69"/>
      <c r="L6" s="69"/>
      <c r="M6" s="69"/>
      <c r="N6" s="69"/>
      <c r="AD6" s="125"/>
      <c r="AE6" s="125"/>
      <c r="AF6" s="125"/>
      <c r="AG6" s="125"/>
      <c r="AH6" s="125"/>
      <c r="AI6" s="125"/>
      <c r="AJ6" s="125"/>
      <c r="AK6" s="125"/>
      <c r="AL6" s="125"/>
      <c r="AM6" s="125"/>
      <c r="AN6" s="125"/>
      <c r="AO6" s="125"/>
      <c r="AP6" s="125"/>
    </row>
    <row r="7" spans="1:42" ht="15" customHeight="1" x14ac:dyDescent="0.3">
      <c r="A7" s="69"/>
      <c r="B7" s="69"/>
      <c r="C7" s="69"/>
      <c r="D7" s="69"/>
      <c r="E7" s="69"/>
      <c r="F7" s="69"/>
      <c r="G7" s="69"/>
      <c r="H7" s="69"/>
      <c r="I7" s="69"/>
      <c r="J7" s="69"/>
      <c r="K7" s="69"/>
      <c r="L7" s="69"/>
      <c r="M7" s="69"/>
      <c r="N7" s="69"/>
      <c r="AD7" s="125"/>
      <c r="AE7" s="125"/>
      <c r="AF7" s="125"/>
      <c r="AG7" s="125"/>
      <c r="AH7" s="125"/>
      <c r="AI7" s="125"/>
      <c r="AJ7" s="125"/>
      <c r="AK7" s="125"/>
      <c r="AL7" s="125"/>
      <c r="AM7" s="125"/>
      <c r="AN7" s="125"/>
      <c r="AO7" s="125"/>
      <c r="AP7" s="125"/>
    </row>
    <row r="8" spans="1:42" ht="20.25" customHeight="1" x14ac:dyDescent="0.3">
      <c r="B8" s="21" t="s">
        <v>19</v>
      </c>
      <c r="C8" s="21"/>
      <c r="E8" s="5"/>
      <c r="AD8" s="125"/>
      <c r="AE8" s="125"/>
      <c r="AF8" s="125"/>
      <c r="AG8" s="125"/>
      <c r="AH8" s="125"/>
      <c r="AI8" s="125"/>
      <c r="AJ8" s="125"/>
      <c r="AK8" s="125"/>
      <c r="AL8" s="125"/>
      <c r="AM8" s="125"/>
      <c r="AN8" s="125"/>
      <c r="AO8" s="125"/>
      <c r="AP8" s="125"/>
    </row>
    <row r="9" spans="1:42" ht="22.2" x14ac:dyDescent="0.3">
      <c r="B9" s="22" t="s">
        <v>118</v>
      </c>
      <c r="C9" s="22"/>
      <c r="E9" s="5"/>
    </row>
    <row r="10" spans="1:42" ht="15" customHeight="1" x14ac:dyDescent="0.3">
      <c r="B10" s="18"/>
      <c r="C10" s="18"/>
      <c r="D10" s="18"/>
      <c r="E10" s="17"/>
      <c r="F10" s="17"/>
      <c r="G10" s="17"/>
      <c r="H10" s="17"/>
      <c r="I10" s="17"/>
      <c r="J10" s="17"/>
      <c r="K10" s="17"/>
      <c r="L10" s="17"/>
      <c r="M10" s="17"/>
      <c r="N10" s="17"/>
    </row>
    <row r="11" spans="1:42" ht="15" customHeight="1" x14ac:dyDescent="0.3">
      <c r="B11" s="26" t="s">
        <v>70</v>
      </c>
      <c r="C11" s="26"/>
      <c r="D11" s="18"/>
      <c r="E11" s="14"/>
      <c r="F11" s="17"/>
      <c r="G11" s="17"/>
      <c r="H11" s="17"/>
      <c r="I11" s="17"/>
      <c r="J11" s="17"/>
      <c r="K11" s="17"/>
      <c r="L11" s="17"/>
      <c r="M11" s="17"/>
      <c r="N11" s="17"/>
    </row>
    <row r="12" spans="1:42" ht="28.8" x14ac:dyDescent="0.3">
      <c r="B12" s="38"/>
      <c r="C12" s="35" t="s">
        <v>71</v>
      </c>
      <c r="D12" s="35" t="s">
        <v>72</v>
      </c>
      <c r="E12" s="35" t="s">
        <v>73</v>
      </c>
      <c r="F12" s="55" t="s">
        <v>74</v>
      </c>
      <c r="G12" s="56" t="s">
        <v>75</v>
      </c>
      <c r="H12" s="55" t="s">
        <v>76</v>
      </c>
      <c r="I12" s="55" t="s">
        <v>77</v>
      </c>
      <c r="J12" s="55" t="s">
        <v>78</v>
      </c>
      <c r="K12" s="55" t="s">
        <v>79</v>
      </c>
      <c r="L12" s="55" t="s">
        <v>80</v>
      </c>
      <c r="M12" s="55" t="s">
        <v>81</v>
      </c>
      <c r="N12" s="55" t="s">
        <v>82</v>
      </c>
    </row>
    <row r="13" spans="1:42" ht="15.6" x14ac:dyDescent="0.3">
      <c r="B13" s="49" t="s">
        <v>83</v>
      </c>
      <c r="C13" s="49"/>
      <c r="D13" s="46"/>
      <c r="E13" s="46"/>
      <c r="F13" s="50"/>
      <c r="G13" s="50"/>
      <c r="H13" s="50"/>
      <c r="I13" s="50"/>
      <c r="J13" s="50"/>
      <c r="K13" s="50"/>
      <c r="L13" s="50"/>
      <c r="M13" s="52"/>
      <c r="N13" s="28"/>
    </row>
    <row r="14" spans="1:42" x14ac:dyDescent="0.3">
      <c r="B14" s="34">
        <v>44652</v>
      </c>
      <c r="C14" s="54">
        <v>26185</v>
      </c>
      <c r="D14" s="54">
        <v>1630</v>
      </c>
      <c r="E14" s="54">
        <v>785</v>
      </c>
      <c r="F14" s="54">
        <v>10</v>
      </c>
      <c r="G14" s="54">
        <v>385</v>
      </c>
      <c r="H14" s="54">
        <v>4085</v>
      </c>
      <c r="I14" s="54">
        <v>2925</v>
      </c>
      <c r="J14" s="54">
        <v>1715</v>
      </c>
      <c r="K14" s="119">
        <v>6035</v>
      </c>
      <c r="L14" s="54">
        <v>10</v>
      </c>
      <c r="M14" s="54">
        <v>8600</v>
      </c>
      <c r="N14" s="54">
        <v>0</v>
      </c>
      <c r="Q14" s="79">
        <f>SUM(K14:K15)</f>
        <v>10385</v>
      </c>
    </row>
    <row r="15" spans="1:42" x14ac:dyDescent="0.3">
      <c r="B15" s="34">
        <v>44896</v>
      </c>
      <c r="C15" s="54">
        <v>29955</v>
      </c>
      <c r="D15" s="54">
        <v>4510</v>
      </c>
      <c r="E15" s="54">
        <v>800</v>
      </c>
      <c r="F15" s="54">
        <v>5</v>
      </c>
      <c r="G15" s="54">
        <v>1085</v>
      </c>
      <c r="H15" s="54">
        <v>4130</v>
      </c>
      <c r="I15" s="54">
        <v>3370</v>
      </c>
      <c r="J15" s="54">
        <v>3405</v>
      </c>
      <c r="K15" s="119">
        <v>4350</v>
      </c>
      <c r="L15" s="54">
        <v>35</v>
      </c>
      <c r="M15" s="54">
        <v>8265</v>
      </c>
      <c r="N15" s="54">
        <v>0</v>
      </c>
      <c r="Q15" s="79">
        <f>SUM(K16:K17)</f>
        <v>10540</v>
      </c>
      <c r="R15" s="79"/>
    </row>
    <row r="16" spans="1:42" x14ac:dyDescent="0.3">
      <c r="B16" s="34">
        <v>45078</v>
      </c>
      <c r="C16" s="54">
        <v>34400</v>
      </c>
      <c r="D16" s="54">
        <v>6270</v>
      </c>
      <c r="E16" s="54">
        <v>1220</v>
      </c>
      <c r="F16" s="54">
        <v>5</v>
      </c>
      <c r="G16" s="54">
        <v>1610</v>
      </c>
      <c r="H16" s="54">
        <v>4125</v>
      </c>
      <c r="I16" s="54">
        <v>4590</v>
      </c>
      <c r="J16" s="54">
        <v>3375</v>
      </c>
      <c r="K16" s="119">
        <v>5320</v>
      </c>
      <c r="L16" s="54">
        <v>80</v>
      </c>
      <c r="M16" s="54">
        <v>7800</v>
      </c>
      <c r="N16" s="54">
        <v>0</v>
      </c>
      <c r="Q16" s="79">
        <f t="shared" ref="Q16" si="0">SUM(K16:K17)</f>
        <v>10540</v>
      </c>
    </row>
    <row r="17" spans="2:17" x14ac:dyDescent="0.3">
      <c r="B17" s="34">
        <v>45108</v>
      </c>
      <c r="C17" s="54">
        <v>34110</v>
      </c>
      <c r="D17" s="54">
        <v>6290</v>
      </c>
      <c r="E17" s="54">
        <v>1285</v>
      </c>
      <c r="F17" s="54">
        <v>5</v>
      </c>
      <c r="G17" s="54">
        <v>1665</v>
      </c>
      <c r="H17" s="54">
        <v>4005</v>
      </c>
      <c r="I17" s="54">
        <v>4690</v>
      </c>
      <c r="J17" s="54">
        <v>3340</v>
      </c>
      <c r="K17" s="119">
        <v>5220</v>
      </c>
      <c r="L17" s="54">
        <v>75</v>
      </c>
      <c r="M17" s="54">
        <v>7535</v>
      </c>
      <c r="N17" s="54">
        <v>0</v>
      </c>
      <c r="Q17" s="79">
        <f t="shared" ref="Q17" si="1">SUM(K18:K19)</f>
        <v>9770</v>
      </c>
    </row>
    <row r="18" spans="2:17" x14ac:dyDescent="0.3">
      <c r="B18" s="34">
        <v>45139</v>
      </c>
      <c r="C18" s="54">
        <v>33825</v>
      </c>
      <c r="D18" s="54">
        <v>6240</v>
      </c>
      <c r="E18" s="54">
        <v>1245</v>
      </c>
      <c r="F18" s="54">
        <v>5</v>
      </c>
      <c r="G18" s="54">
        <v>1735</v>
      </c>
      <c r="H18" s="54">
        <v>3805</v>
      </c>
      <c r="I18" s="54">
        <v>4840</v>
      </c>
      <c r="J18" s="54">
        <v>3525</v>
      </c>
      <c r="K18" s="120">
        <v>4950</v>
      </c>
      <c r="L18" s="54">
        <v>75</v>
      </c>
      <c r="M18" s="54">
        <v>7410</v>
      </c>
      <c r="N18" s="54">
        <v>0</v>
      </c>
      <c r="Q18" s="79">
        <f t="shared" ref="Q18" si="2">SUM(K18:K19)</f>
        <v>9770</v>
      </c>
    </row>
    <row r="19" spans="2:17" x14ac:dyDescent="0.3">
      <c r="B19" s="34">
        <v>45170</v>
      </c>
      <c r="C19" s="54">
        <v>34830</v>
      </c>
      <c r="D19" s="54">
        <v>6530</v>
      </c>
      <c r="E19" s="54">
        <v>1375</v>
      </c>
      <c r="F19" s="54">
        <v>5</v>
      </c>
      <c r="G19" s="54">
        <v>1715</v>
      </c>
      <c r="H19" s="54">
        <v>3865</v>
      </c>
      <c r="I19" s="54">
        <v>4945</v>
      </c>
      <c r="J19" s="54">
        <v>3835</v>
      </c>
      <c r="K19" s="120">
        <v>4820</v>
      </c>
      <c r="L19" s="54">
        <v>125</v>
      </c>
      <c r="M19" s="54">
        <v>7610</v>
      </c>
      <c r="N19" s="54">
        <v>0</v>
      </c>
      <c r="Q19" s="79">
        <f t="shared" ref="Q19" si="3">SUM(K20:K21)</f>
        <v>7980</v>
      </c>
    </row>
    <row r="20" spans="2:17" x14ac:dyDescent="0.3">
      <c r="B20" s="34">
        <v>45200</v>
      </c>
      <c r="C20" s="54">
        <v>33900</v>
      </c>
      <c r="D20" s="54">
        <v>6540</v>
      </c>
      <c r="E20" s="54">
        <v>1430</v>
      </c>
      <c r="F20" s="54">
        <v>5</v>
      </c>
      <c r="G20" s="54">
        <v>1765</v>
      </c>
      <c r="H20" s="54">
        <v>3605</v>
      </c>
      <c r="I20" s="54">
        <v>4890</v>
      </c>
      <c r="J20" s="54">
        <v>4015</v>
      </c>
      <c r="K20" s="54">
        <v>4085</v>
      </c>
      <c r="L20" s="54">
        <v>135</v>
      </c>
      <c r="M20" s="54">
        <v>7425</v>
      </c>
      <c r="N20" s="54">
        <v>0</v>
      </c>
      <c r="Q20" s="79">
        <f t="shared" ref="Q20" si="4">SUM(K20:K21)</f>
        <v>7980</v>
      </c>
    </row>
    <row r="21" spans="2:17" x14ac:dyDescent="0.3">
      <c r="B21" s="34">
        <v>45231</v>
      </c>
      <c r="C21" s="54">
        <v>32895</v>
      </c>
      <c r="D21" s="54">
        <v>6295</v>
      </c>
      <c r="E21" s="54">
        <v>1445</v>
      </c>
      <c r="F21" s="54">
        <v>5</v>
      </c>
      <c r="G21" s="54">
        <v>1765</v>
      </c>
      <c r="H21" s="54">
        <v>3275</v>
      </c>
      <c r="I21" s="54">
        <v>4585</v>
      </c>
      <c r="J21" s="54">
        <v>4095</v>
      </c>
      <c r="K21" s="54">
        <v>3895</v>
      </c>
      <c r="L21" s="54">
        <v>165</v>
      </c>
      <c r="M21" s="54">
        <v>7370</v>
      </c>
      <c r="N21" s="54">
        <v>0</v>
      </c>
      <c r="Q21" s="79">
        <f t="shared" ref="Q21" si="5">SUM(K22:K23)</f>
        <v>7435</v>
      </c>
    </row>
    <row r="22" spans="2:17" x14ac:dyDescent="0.3">
      <c r="B22" s="34">
        <v>45261</v>
      </c>
      <c r="C22" s="54">
        <v>29910</v>
      </c>
      <c r="D22" s="54">
        <v>5410</v>
      </c>
      <c r="E22" s="54">
        <v>1425</v>
      </c>
      <c r="F22" s="54">
        <v>10</v>
      </c>
      <c r="G22" s="54">
        <v>1415</v>
      </c>
      <c r="H22" s="54">
        <v>3215</v>
      </c>
      <c r="I22" s="54">
        <v>3980</v>
      </c>
      <c r="J22" s="54">
        <v>3865</v>
      </c>
      <c r="K22" s="54">
        <v>3585</v>
      </c>
      <c r="L22" s="54">
        <v>185</v>
      </c>
      <c r="M22" s="54">
        <v>6820</v>
      </c>
      <c r="N22" s="54">
        <v>0</v>
      </c>
      <c r="Q22" s="79">
        <f t="shared" ref="Q22" si="6">SUM(K22:K23)</f>
        <v>7435</v>
      </c>
    </row>
    <row r="23" spans="2:17" x14ac:dyDescent="0.3">
      <c r="B23" s="34">
        <v>45292</v>
      </c>
      <c r="C23" s="54">
        <v>32060</v>
      </c>
      <c r="D23" s="54">
        <v>5780</v>
      </c>
      <c r="E23" s="54">
        <v>1540</v>
      </c>
      <c r="F23" s="54">
        <v>15</v>
      </c>
      <c r="G23" s="54">
        <v>1690</v>
      </c>
      <c r="H23" s="54">
        <v>3360</v>
      </c>
      <c r="I23" s="54">
        <v>4530</v>
      </c>
      <c r="J23" s="54">
        <v>4315</v>
      </c>
      <c r="K23" s="54">
        <v>3850</v>
      </c>
      <c r="L23" s="54">
        <v>215</v>
      </c>
      <c r="M23" s="54">
        <v>6770</v>
      </c>
      <c r="N23" s="54">
        <v>0</v>
      </c>
      <c r="Q23" s="79">
        <f t="shared" ref="Q23" si="7">SUM(K24:K25)</f>
        <v>8210</v>
      </c>
    </row>
    <row r="24" spans="2:17" x14ac:dyDescent="0.3">
      <c r="B24" s="34">
        <v>45323</v>
      </c>
      <c r="C24" s="54">
        <v>33245</v>
      </c>
      <c r="D24" s="54">
        <v>6000</v>
      </c>
      <c r="E24" s="54">
        <v>1500</v>
      </c>
      <c r="F24" s="54">
        <v>15</v>
      </c>
      <c r="G24" s="54">
        <v>1820</v>
      </c>
      <c r="H24" s="54">
        <v>3585</v>
      </c>
      <c r="I24" s="54">
        <v>4760</v>
      </c>
      <c r="J24" s="54">
        <v>4245</v>
      </c>
      <c r="K24" s="54">
        <v>4070</v>
      </c>
      <c r="L24" s="54">
        <v>215</v>
      </c>
      <c r="M24" s="54">
        <v>7035</v>
      </c>
      <c r="N24" s="54">
        <v>0</v>
      </c>
    </row>
    <row r="25" spans="2:17" x14ac:dyDescent="0.3">
      <c r="B25" s="34">
        <v>45352</v>
      </c>
      <c r="C25" s="54">
        <v>32880</v>
      </c>
      <c r="D25" s="54">
        <v>5860</v>
      </c>
      <c r="E25" s="54">
        <v>1500</v>
      </c>
      <c r="F25" s="54">
        <v>15</v>
      </c>
      <c r="G25" s="54">
        <v>1840</v>
      </c>
      <c r="H25" s="54">
        <v>3655</v>
      </c>
      <c r="I25" s="54">
        <v>4730</v>
      </c>
      <c r="J25" s="54">
        <v>4070</v>
      </c>
      <c r="K25" s="54">
        <v>4140</v>
      </c>
      <c r="L25" s="54">
        <v>210</v>
      </c>
      <c r="M25" s="54">
        <v>6865</v>
      </c>
      <c r="N25" s="54">
        <v>0</v>
      </c>
    </row>
    <row r="26" spans="2:17" x14ac:dyDescent="0.3">
      <c r="B26" s="34">
        <v>45383</v>
      </c>
      <c r="C26" s="54">
        <v>32560</v>
      </c>
      <c r="D26" s="54">
        <v>6020</v>
      </c>
      <c r="E26" s="54">
        <v>1515</v>
      </c>
      <c r="F26" s="54">
        <v>20</v>
      </c>
      <c r="G26" s="54">
        <v>1830</v>
      </c>
      <c r="H26" s="54">
        <v>3540</v>
      </c>
      <c r="I26" s="54">
        <v>4730</v>
      </c>
      <c r="J26" s="54">
        <v>3960</v>
      </c>
      <c r="K26" s="54">
        <v>4070</v>
      </c>
      <c r="L26" s="54">
        <v>210</v>
      </c>
      <c r="M26" s="54">
        <v>6670</v>
      </c>
      <c r="N26" s="54">
        <v>0</v>
      </c>
    </row>
    <row r="27" spans="2:17" x14ac:dyDescent="0.3">
      <c r="B27" s="34">
        <v>45413</v>
      </c>
      <c r="C27" s="54">
        <v>33870</v>
      </c>
      <c r="D27" s="54">
        <v>6545</v>
      </c>
      <c r="E27" s="54">
        <v>1595</v>
      </c>
      <c r="F27" s="54">
        <v>25</v>
      </c>
      <c r="G27" s="54">
        <v>1915</v>
      </c>
      <c r="H27" s="54">
        <v>3240</v>
      </c>
      <c r="I27" s="54">
        <v>5120</v>
      </c>
      <c r="J27" s="54">
        <v>4655</v>
      </c>
      <c r="K27" s="54">
        <v>4125</v>
      </c>
      <c r="L27" s="54">
        <v>225</v>
      </c>
      <c r="M27" s="54">
        <v>6390</v>
      </c>
      <c r="N27" s="54">
        <v>40</v>
      </c>
      <c r="P27" s="79">
        <f>K18+K19</f>
        <v>9770</v>
      </c>
    </row>
    <row r="28" spans="2:17" x14ac:dyDescent="0.3">
      <c r="B28" s="34">
        <v>45444</v>
      </c>
      <c r="C28" s="54">
        <v>34230</v>
      </c>
      <c r="D28" s="54">
        <v>6695</v>
      </c>
      <c r="E28" s="54">
        <v>1665</v>
      </c>
      <c r="F28" s="54">
        <v>25</v>
      </c>
      <c r="G28" s="54">
        <v>1935</v>
      </c>
      <c r="H28" s="54">
        <v>3245</v>
      </c>
      <c r="I28" s="54">
        <v>5085</v>
      </c>
      <c r="J28" s="54">
        <v>4750</v>
      </c>
      <c r="K28" s="54">
        <v>4165</v>
      </c>
      <c r="L28" s="54">
        <v>260</v>
      </c>
      <c r="M28" s="54">
        <v>6400</v>
      </c>
      <c r="N28" s="54">
        <v>0</v>
      </c>
      <c r="P28" s="79">
        <f>O32</f>
        <v>0</v>
      </c>
    </row>
    <row r="29" spans="2:17" x14ac:dyDescent="0.3">
      <c r="B29" s="34">
        <v>45474</v>
      </c>
      <c r="C29" s="54">
        <v>31950</v>
      </c>
      <c r="D29" s="54">
        <v>6365</v>
      </c>
      <c r="E29" s="54">
        <v>1655</v>
      </c>
      <c r="F29" s="54">
        <v>35</v>
      </c>
      <c r="G29" s="54">
        <v>1995</v>
      </c>
      <c r="H29" s="54">
        <v>3040</v>
      </c>
      <c r="I29" s="54">
        <v>4940</v>
      </c>
      <c r="J29" s="54">
        <v>3750</v>
      </c>
      <c r="K29" s="54">
        <v>3935</v>
      </c>
      <c r="L29" s="54">
        <v>280</v>
      </c>
      <c r="M29" s="81">
        <v>5950</v>
      </c>
      <c r="N29" s="54">
        <v>0</v>
      </c>
    </row>
    <row r="30" spans="2:17" x14ac:dyDescent="0.3">
      <c r="B30" s="34">
        <v>45505</v>
      </c>
      <c r="C30" s="54">
        <v>30805</v>
      </c>
      <c r="D30" s="54">
        <v>5995</v>
      </c>
      <c r="E30" s="54">
        <v>1605</v>
      </c>
      <c r="F30" s="54">
        <v>35</v>
      </c>
      <c r="G30" s="54">
        <v>1960</v>
      </c>
      <c r="H30" s="54">
        <v>2865</v>
      </c>
      <c r="I30" s="54">
        <v>4820</v>
      </c>
      <c r="J30" s="54">
        <v>3760</v>
      </c>
      <c r="K30" s="54">
        <v>3680</v>
      </c>
      <c r="L30" s="54">
        <v>310</v>
      </c>
      <c r="M30" s="54">
        <v>5780</v>
      </c>
      <c r="N30" s="54">
        <v>0</v>
      </c>
    </row>
    <row r="31" spans="2:17" x14ac:dyDescent="0.3">
      <c r="B31" s="34">
        <v>45536</v>
      </c>
      <c r="C31" s="54">
        <v>31230</v>
      </c>
      <c r="D31" s="54">
        <v>6070</v>
      </c>
      <c r="E31" s="54">
        <v>1555</v>
      </c>
      <c r="F31" s="54">
        <v>35</v>
      </c>
      <c r="G31" s="54">
        <v>2005</v>
      </c>
      <c r="H31" s="54">
        <v>2745</v>
      </c>
      <c r="I31" s="54">
        <v>4870</v>
      </c>
      <c r="J31" s="54">
        <v>4140</v>
      </c>
      <c r="K31" s="54">
        <v>3350</v>
      </c>
      <c r="L31" s="54">
        <v>300</v>
      </c>
      <c r="M31" s="81">
        <v>6155</v>
      </c>
      <c r="N31" s="54">
        <v>0</v>
      </c>
    </row>
    <row r="32" spans="2:17" x14ac:dyDescent="0.3">
      <c r="B32" s="34">
        <v>45566</v>
      </c>
      <c r="C32" s="54">
        <v>30800</v>
      </c>
      <c r="D32" s="54">
        <v>5915</v>
      </c>
      <c r="E32" s="54">
        <v>1505</v>
      </c>
      <c r="F32" s="54">
        <v>50</v>
      </c>
      <c r="G32" s="54">
        <v>2005</v>
      </c>
      <c r="H32" s="54">
        <v>2575</v>
      </c>
      <c r="I32" s="54">
        <v>4830</v>
      </c>
      <c r="J32" s="54">
        <v>4390</v>
      </c>
      <c r="K32" s="54">
        <v>2995</v>
      </c>
      <c r="L32" s="54">
        <v>295</v>
      </c>
      <c r="M32" s="81">
        <v>6240</v>
      </c>
      <c r="N32" s="54">
        <v>0</v>
      </c>
      <c r="O32" s="79"/>
    </row>
    <row r="33" spans="2:16" x14ac:dyDescent="0.3">
      <c r="B33" s="34">
        <v>45597</v>
      </c>
      <c r="C33" s="54">
        <v>31305</v>
      </c>
      <c r="D33" s="54">
        <v>5740</v>
      </c>
      <c r="E33" s="54">
        <v>1530</v>
      </c>
      <c r="F33" s="54">
        <v>60</v>
      </c>
      <c r="G33" s="54">
        <v>2045</v>
      </c>
      <c r="H33" s="54">
        <v>2630</v>
      </c>
      <c r="I33" s="54">
        <v>4745</v>
      </c>
      <c r="J33" s="54">
        <v>4735</v>
      </c>
      <c r="K33" s="54">
        <v>3040</v>
      </c>
      <c r="L33" s="54">
        <v>300</v>
      </c>
      <c r="M33" s="81">
        <v>6485</v>
      </c>
      <c r="N33" s="54">
        <v>0</v>
      </c>
      <c r="O33" s="79"/>
      <c r="P33" s="79">
        <f>SUM(K16:K22)</f>
        <v>31875</v>
      </c>
    </row>
    <row r="34" spans="2:16" x14ac:dyDescent="0.3">
      <c r="B34" s="34">
        <v>45627</v>
      </c>
      <c r="C34" s="54">
        <v>27260</v>
      </c>
      <c r="D34" s="54">
        <v>4770</v>
      </c>
      <c r="E34" s="54">
        <v>1365</v>
      </c>
      <c r="F34" s="54">
        <v>50</v>
      </c>
      <c r="G34" s="54">
        <v>1600</v>
      </c>
      <c r="H34" s="54">
        <v>2510</v>
      </c>
      <c r="I34" s="54">
        <v>3845</v>
      </c>
      <c r="J34" s="54">
        <v>4425</v>
      </c>
      <c r="K34" s="54">
        <v>2725</v>
      </c>
      <c r="L34" s="54">
        <v>275</v>
      </c>
      <c r="M34" s="54">
        <v>5705</v>
      </c>
      <c r="N34" s="54">
        <v>0</v>
      </c>
      <c r="O34" s="79"/>
    </row>
    <row r="35" spans="2:16" x14ac:dyDescent="0.3">
      <c r="B35" s="34">
        <v>45658</v>
      </c>
      <c r="C35" s="54">
        <v>30705</v>
      </c>
      <c r="D35" s="54">
        <v>5315</v>
      </c>
      <c r="E35" s="54">
        <v>1550</v>
      </c>
      <c r="F35" s="54">
        <v>55</v>
      </c>
      <c r="G35" s="54">
        <v>2050</v>
      </c>
      <c r="H35" s="54">
        <v>2690</v>
      </c>
      <c r="I35" s="54">
        <v>4645</v>
      </c>
      <c r="J35" s="54">
        <v>4865</v>
      </c>
      <c r="K35" s="54">
        <v>3175</v>
      </c>
      <c r="L35" s="54">
        <v>295</v>
      </c>
      <c r="M35" s="81">
        <v>6060</v>
      </c>
      <c r="N35" s="54">
        <v>0</v>
      </c>
      <c r="O35" s="79"/>
      <c r="P35" s="79">
        <f>SUM(K23:K34)</f>
        <v>44145</v>
      </c>
    </row>
    <row r="36" spans="2:16" x14ac:dyDescent="0.3">
      <c r="B36" s="34">
        <v>45689</v>
      </c>
      <c r="C36" s="54">
        <v>31195</v>
      </c>
      <c r="D36" s="54">
        <v>5280</v>
      </c>
      <c r="E36" s="54">
        <v>1615</v>
      </c>
      <c r="F36" s="54">
        <v>55</v>
      </c>
      <c r="G36" s="54">
        <v>2085</v>
      </c>
      <c r="H36" s="54">
        <v>2690</v>
      </c>
      <c r="I36" s="54">
        <v>4740</v>
      </c>
      <c r="J36" s="54">
        <v>4860</v>
      </c>
      <c r="K36" s="54">
        <v>3275</v>
      </c>
      <c r="L36" s="54">
        <v>320</v>
      </c>
      <c r="M36" s="81">
        <v>6275</v>
      </c>
      <c r="N36" s="54">
        <v>0</v>
      </c>
      <c r="O36" s="79"/>
    </row>
    <row r="37" spans="2:16" x14ac:dyDescent="0.3">
      <c r="B37" s="34">
        <v>45717</v>
      </c>
      <c r="C37" s="54">
        <v>31310</v>
      </c>
      <c r="D37" s="54">
        <v>5305</v>
      </c>
      <c r="E37" s="54">
        <v>1555</v>
      </c>
      <c r="F37" s="54">
        <v>50</v>
      </c>
      <c r="G37" s="54">
        <v>1995</v>
      </c>
      <c r="H37" s="54">
        <v>2500</v>
      </c>
      <c r="I37" s="54">
        <v>4945</v>
      </c>
      <c r="J37" s="54">
        <v>4765</v>
      </c>
      <c r="K37" s="54">
        <v>3480</v>
      </c>
      <c r="L37" s="54">
        <v>315</v>
      </c>
      <c r="M37" s="54">
        <v>6400</v>
      </c>
      <c r="N37" s="54">
        <v>0</v>
      </c>
    </row>
    <row r="38" spans="2:16" x14ac:dyDescent="0.3">
      <c r="B38" s="51"/>
      <c r="C38" s="54"/>
      <c r="D38" s="54"/>
      <c r="E38" s="54"/>
      <c r="F38" s="54"/>
      <c r="G38" s="54"/>
      <c r="H38" s="54"/>
      <c r="I38" s="54"/>
      <c r="J38" s="54"/>
      <c r="K38" s="54"/>
      <c r="L38" s="54"/>
      <c r="M38" s="81"/>
      <c r="N38" s="54"/>
    </row>
    <row r="39" spans="2:16" x14ac:dyDescent="0.3">
      <c r="B39" s="39" t="s">
        <v>84</v>
      </c>
      <c r="C39" s="54"/>
      <c r="D39" s="46"/>
      <c r="E39" s="46"/>
      <c r="F39" s="50"/>
      <c r="G39" s="50"/>
      <c r="H39" s="50"/>
      <c r="I39" s="50"/>
      <c r="J39" s="50"/>
      <c r="K39" s="50"/>
      <c r="L39" s="50"/>
      <c r="M39" s="52"/>
      <c r="N39" s="40"/>
    </row>
    <row r="40" spans="2:16" x14ac:dyDescent="0.3">
      <c r="B40" s="34">
        <v>44652</v>
      </c>
      <c r="C40" s="54">
        <v>2020</v>
      </c>
      <c r="D40" s="54">
        <v>165</v>
      </c>
      <c r="E40" s="54">
        <v>65</v>
      </c>
      <c r="F40" s="54">
        <v>5</v>
      </c>
      <c r="G40" s="54">
        <v>5</v>
      </c>
      <c r="H40" s="54">
        <v>95</v>
      </c>
      <c r="I40" s="54">
        <v>300</v>
      </c>
      <c r="J40" s="54">
        <v>50</v>
      </c>
      <c r="K40" s="54">
        <v>495</v>
      </c>
      <c r="L40" s="54">
        <v>0</v>
      </c>
      <c r="M40" s="54">
        <v>845</v>
      </c>
      <c r="N40" s="54">
        <v>0</v>
      </c>
      <c r="O40" s="79"/>
    </row>
    <row r="41" spans="2:16" x14ac:dyDescent="0.3">
      <c r="B41" s="34">
        <v>44896</v>
      </c>
      <c r="C41" s="54">
        <v>2895</v>
      </c>
      <c r="D41" s="54">
        <v>675</v>
      </c>
      <c r="E41" s="54">
        <v>80</v>
      </c>
      <c r="F41" s="54">
        <v>0</v>
      </c>
      <c r="G41" s="54">
        <v>5</v>
      </c>
      <c r="H41" s="54">
        <v>540</v>
      </c>
      <c r="I41" s="54">
        <v>95</v>
      </c>
      <c r="J41" s="54">
        <v>170</v>
      </c>
      <c r="K41" s="54">
        <v>275</v>
      </c>
      <c r="L41" s="54">
        <v>5</v>
      </c>
      <c r="M41" s="54">
        <v>1060</v>
      </c>
      <c r="N41" s="54">
        <v>0</v>
      </c>
      <c r="O41" s="79"/>
    </row>
    <row r="42" spans="2:16" x14ac:dyDescent="0.3">
      <c r="B42" s="34">
        <v>45078</v>
      </c>
      <c r="C42" s="54">
        <v>5200</v>
      </c>
      <c r="D42" s="54">
        <v>1475</v>
      </c>
      <c r="E42" s="54">
        <v>205</v>
      </c>
      <c r="F42" s="54">
        <v>5</v>
      </c>
      <c r="G42" s="54">
        <v>210</v>
      </c>
      <c r="H42" s="54">
        <v>900</v>
      </c>
      <c r="I42" s="54">
        <v>725</v>
      </c>
      <c r="J42" s="54">
        <v>235</v>
      </c>
      <c r="K42" s="54">
        <v>535</v>
      </c>
      <c r="L42" s="54">
        <v>20</v>
      </c>
      <c r="M42" s="54">
        <v>895</v>
      </c>
      <c r="N42" s="54">
        <v>0</v>
      </c>
      <c r="O42" s="79"/>
    </row>
    <row r="43" spans="2:16" x14ac:dyDescent="0.3">
      <c r="B43" s="34">
        <v>45108</v>
      </c>
      <c r="C43" s="54">
        <v>4540</v>
      </c>
      <c r="D43" s="54">
        <v>1210</v>
      </c>
      <c r="E43" s="54">
        <v>145</v>
      </c>
      <c r="F43" s="54">
        <v>5</v>
      </c>
      <c r="G43" s="54">
        <v>220</v>
      </c>
      <c r="H43" s="54">
        <v>615</v>
      </c>
      <c r="I43" s="54">
        <v>710</v>
      </c>
      <c r="J43" s="54">
        <v>240</v>
      </c>
      <c r="K43" s="54">
        <v>430</v>
      </c>
      <c r="L43" s="54">
        <v>20</v>
      </c>
      <c r="M43" s="54">
        <v>950</v>
      </c>
      <c r="N43" s="54">
        <v>0</v>
      </c>
      <c r="O43" s="79"/>
    </row>
    <row r="44" spans="2:16" x14ac:dyDescent="0.3">
      <c r="B44" s="34">
        <v>45139</v>
      </c>
      <c r="C44" s="54">
        <v>5255</v>
      </c>
      <c r="D44" s="54">
        <v>1505</v>
      </c>
      <c r="E44" s="54">
        <v>195</v>
      </c>
      <c r="F44" s="54">
        <v>5</v>
      </c>
      <c r="G44" s="54">
        <v>225</v>
      </c>
      <c r="H44" s="54">
        <v>845</v>
      </c>
      <c r="I44" s="54">
        <v>760</v>
      </c>
      <c r="J44" s="54">
        <v>210</v>
      </c>
      <c r="K44" s="54">
        <v>480</v>
      </c>
      <c r="L44" s="54">
        <v>20</v>
      </c>
      <c r="M44" s="54">
        <v>1005</v>
      </c>
      <c r="N44" s="54">
        <v>0</v>
      </c>
      <c r="O44" s="79"/>
    </row>
    <row r="45" spans="2:16" x14ac:dyDescent="0.3">
      <c r="B45" s="34">
        <v>45170</v>
      </c>
      <c r="C45" s="54">
        <v>4645</v>
      </c>
      <c r="D45" s="54">
        <v>1230</v>
      </c>
      <c r="E45" s="54">
        <v>150</v>
      </c>
      <c r="F45" s="54">
        <v>5</v>
      </c>
      <c r="G45" s="54">
        <v>255</v>
      </c>
      <c r="H45" s="54">
        <v>555</v>
      </c>
      <c r="I45" s="54">
        <v>745</v>
      </c>
      <c r="J45" s="54">
        <v>180</v>
      </c>
      <c r="K45" s="54">
        <v>465</v>
      </c>
      <c r="L45" s="54">
        <v>20</v>
      </c>
      <c r="M45" s="54">
        <v>1040</v>
      </c>
      <c r="N45" s="54">
        <v>0</v>
      </c>
      <c r="O45" s="79"/>
    </row>
    <row r="46" spans="2:16" x14ac:dyDescent="0.3">
      <c r="B46" s="34">
        <v>45200</v>
      </c>
      <c r="C46" s="54">
        <v>4910</v>
      </c>
      <c r="D46" s="54">
        <v>1315</v>
      </c>
      <c r="E46" s="54">
        <v>255</v>
      </c>
      <c r="F46" s="54">
        <v>5</v>
      </c>
      <c r="G46" s="54">
        <v>365</v>
      </c>
      <c r="H46" s="54">
        <v>530</v>
      </c>
      <c r="I46" s="54">
        <v>735</v>
      </c>
      <c r="J46" s="54">
        <v>235</v>
      </c>
      <c r="K46" s="54">
        <v>430</v>
      </c>
      <c r="L46" s="54">
        <v>15</v>
      </c>
      <c r="M46" s="54">
        <v>1020</v>
      </c>
      <c r="N46" s="54">
        <v>0</v>
      </c>
      <c r="O46" s="79"/>
    </row>
    <row r="47" spans="2:16" x14ac:dyDescent="0.3">
      <c r="B47" s="34">
        <v>45231</v>
      </c>
      <c r="C47" s="54">
        <v>5250</v>
      </c>
      <c r="D47" s="54">
        <v>1325</v>
      </c>
      <c r="E47" s="54">
        <v>275</v>
      </c>
      <c r="F47" s="54">
        <v>5</v>
      </c>
      <c r="G47" s="54">
        <v>455</v>
      </c>
      <c r="H47" s="54">
        <v>505</v>
      </c>
      <c r="I47" s="54">
        <v>880</v>
      </c>
      <c r="J47" s="54">
        <v>275</v>
      </c>
      <c r="K47" s="54">
        <v>435</v>
      </c>
      <c r="L47" s="54">
        <v>30</v>
      </c>
      <c r="M47" s="54">
        <v>1065</v>
      </c>
      <c r="N47" s="54">
        <v>0</v>
      </c>
      <c r="O47" s="79"/>
    </row>
    <row r="48" spans="2:16" x14ac:dyDescent="0.3">
      <c r="B48" s="34">
        <v>45261</v>
      </c>
      <c r="C48" s="54">
        <v>4445</v>
      </c>
      <c r="D48" s="54">
        <v>1190</v>
      </c>
      <c r="E48" s="54">
        <v>245</v>
      </c>
      <c r="F48" s="54">
        <v>5</v>
      </c>
      <c r="G48" s="54">
        <v>300</v>
      </c>
      <c r="H48" s="54">
        <v>515</v>
      </c>
      <c r="I48" s="54">
        <v>675</v>
      </c>
      <c r="J48" s="54">
        <v>145</v>
      </c>
      <c r="K48" s="54">
        <v>380</v>
      </c>
      <c r="L48" s="54">
        <v>15</v>
      </c>
      <c r="M48" s="54">
        <v>980</v>
      </c>
      <c r="N48" s="54">
        <v>0</v>
      </c>
      <c r="O48" s="79"/>
    </row>
    <row r="49" spans="2:15" x14ac:dyDescent="0.3">
      <c r="B49" s="34">
        <v>45292</v>
      </c>
      <c r="C49" s="54">
        <v>5195</v>
      </c>
      <c r="D49" s="54">
        <v>1200</v>
      </c>
      <c r="E49" s="54">
        <v>265</v>
      </c>
      <c r="F49" s="54">
        <v>5</v>
      </c>
      <c r="G49" s="54">
        <v>360</v>
      </c>
      <c r="H49" s="54">
        <v>605</v>
      </c>
      <c r="I49" s="54">
        <v>775</v>
      </c>
      <c r="J49" s="54">
        <v>460</v>
      </c>
      <c r="K49" s="54">
        <v>555</v>
      </c>
      <c r="L49" s="54">
        <v>55</v>
      </c>
      <c r="M49" s="54">
        <v>930</v>
      </c>
      <c r="N49" s="54">
        <v>0</v>
      </c>
      <c r="O49" s="79"/>
    </row>
    <row r="50" spans="2:15" x14ac:dyDescent="0.3">
      <c r="B50" s="34">
        <v>45323</v>
      </c>
      <c r="C50" s="54">
        <v>5630</v>
      </c>
      <c r="D50" s="54">
        <v>1295</v>
      </c>
      <c r="E50" s="54">
        <v>290</v>
      </c>
      <c r="F50" s="54">
        <v>5</v>
      </c>
      <c r="G50" s="54">
        <v>430</v>
      </c>
      <c r="H50" s="54">
        <v>730</v>
      </c>
      <c r="I50" s="54">
        <v>915</v>
      </c>
      <c r="J50" s="54">
        <v>425</v>
      </c>
      <c r="K50" s="54">
        <v>545</v>
      </c>
      <c r="L50" s="54">
        <v>50</v>
      </c>
      <c r="M50" s="54">
        <v>940</v>
      </c>
      <c r="N50" s="54">
        <v>0</v>
      </c>
      <c r="O50" s="79"/>
    </row>
    <row r="51" spans="2:15" x14ac:dyDescent="0.3">
      <c r="B51" s="34">
        <v>45352</v>
      </c>
      <c r="C51" s="54">
        <v>5565</v>
      </c>
      <c r="D51" s="54">
        <v>1340</v>
      </c>
      <c r="E51" s="54">
        <v>295</v>
      </c>
      <c r="F51" s="54">
        <v>5</v>
      </c>
      <c r="G51" s="54">
        <v>465</v>
      </c>
      <c r="H51" s="54">
        <v>735</v>
      </c>
      <c r="I51" s="54">
        <v>940</v>
      </c>
      <c r="J51" s="54">
        <v>365</v>
      </c>
      <c r="K51" s="54">
        <v>520</v>
      </c>
      <c r="L51" s="54">
        <v>55</v>
      </c>
      <c r="M51" s="54">
        <v>855</v>
      </c>
      <c r="N51" s="54">
        <v>0</v>
      </c>
      <c r="O51" s="79"/>
    </row>
    <row r="52" spans="2:15" x14ac:dyDescent="0.3">
      <c r="B52" s="34">
        <v>45383</v>
      </c>
      <c r="C52" s="54">
        <v>5190</v>
      </c>
      <c r="D52" s="54">
        <v>1250</v>
      </c>
      <c r="E52" s="54">
        <v>340</v>
      </c>
      <c r="F52" s="54">
        <v>5</v>
      </c>
      <c r="G52" s="54">
        <v>410</v>
      </c>
      <c r="H52" s="54">
        <v>605</v>
      </c>
      <c r="I52" s="54">
        <v>800</v>
      </c>
      <c r="J52" s="54">
        <v>360</v>
      </c>
      <c r="K52" s="54">
        <v>465</v>
      </c>
      <c r="L52" s="54">
        <v>55</v>
      </c>
      <c r="M52" s="54">
        <v>905</v>
      </c>
      <c r="N52" s="54">
        <v>0</v>
      </c>
      <c r="O52" s="79"/>
    </row>
    <row r="53" spans="2:15" x14ac:dyDescent="0.3">
      <c r="B53" s="34">
        <v>45413</v>
      </c>
      <c r="C53" s="54">
        <v>6280</v>
      </c>
      <c r="D53" s="54">
        <v>1580</v>
      </c>
      <c r="E53" s="54">
        <v>320</v>
      </c>
      <c r="F53" s="54">
        <v>5</v>
      </c>
      <c r="G53" s="54">
        <v>475</v>
      </c>
      <c r="H53" s="54">
        <v>595</v>
      </c>
      <c r="I53" s="54">
        <v>1000</v>
      </c>
      <c r="J53" s="54">
        <v>565</v>
      </c>
      <c r="K53" s="54">
        <v>965</v>
      </c>
      <c r="L53" s="54">
        <v>55</v>
      </c>
      <c r="M53" s="54">
        <v>715</v>
      </c>
      <c r="N53" s="54">
        <v>5</v>
      </c>
      <c r="O53" s="79"/>
    </row>
    <row r="54" spans="2:15" x14ac:dyDescent="0.3">
      <c r="B54" s="34">
        <v>45444</v>
      </c>
      <c r="C54" s="54">
        <v>6455</v>
      </c>
      <c r="D54" s="54">
        <v>1545</v>
      </c>
      <c r="E54" s="54">
        <v>370</v>
      </c>
      <c r="F54" s="54">
        <v>5</v>
      </c>
      <c r="G54" s="54">
        <v>465</v>
      </c>
      <c r="H54" s="54">
        <v>655</v>
      </c>
      <c r="I54" s="54">
        <v>1050</v>
      </c>
      <c r="J54" s="54">
        <v>650</v>
      </c>
      <c r="K54" s="54">
        <v>850</v>
      </c>
      <c r="L54" s="54">
        <v>60</v>
      </c>
      <c r="M54" s="54">
        <v>810</v>
      </c>
      <c r="N54" s="54">
        <v>0</v>
      </c>
      <c r="O54" s="79"/>
    </row>
    <row r="55" spans="2:15" x14ac:dyDescent="0.3">
      <c r="B55" s="34">
        <v>45474</v>
      </c>
      <c r="C55" s="54">
        <v>6135</v>
      </c>
      <c r="D55" s="54">
        <v>1500</v>
      </c>
      <c r="E55" s="54">
        <v>370</v>
      </c>
      <c r="F55" s="54">
        <v>10</v>
      </c>
      <c r="G55" s="54">
        <v>465</v>
      </c>
      <c r="H55" s="54">
        <v>640</v>
      </c>
      <c r="I55" s="54">
        <v>985</v>
      </c>
      <c r="J55" s="54">
        <v>470</v>
      </c>
      <c r="K55" s="54">
        <v>750</v>
      </c>
      <c r="L55" s="54">
        <v>65</v>
      </c>
      <c r="M55" s="81">
        <v>880</v>
      </c>
      <c r="N55" s="54">
        <v>0</v>
      </c>
      <c r="O55" s="79"/>
    </row>
    <row r="56" spans="2:15" x14ac:dyDescent="0.3">
      <c r="B56" s="34">
        <v>45505</v>
      </c>
      <c r="C56" s="54">
        <v>6105</v>
      </c>
      <c r="D56" s="54">
        <v>1430</v>
      </c>
      <c r="E56" s="54">
        <v>390</v>
      </c>
      <c r="F56" s="54">
        <v>10</v>
      </c>
      <c r="G56" s="54">
        <v>520</v>
      </c>
      <c r="H56" s="54">
        <v>645</v>
      </c>
      <c r="I56" s="54">
        <v>1000</v>
      </c>
      <c r="J56" s="54">
        <v>375</v>
      </c>
      <c r="K56" s="54">
        <v>765</v>
      </c>
      <c r="L56" s="54">
        <v>65</v>
      </c>
      <c r="M56" s="54">
        <v>910</v>
      </c>
      <c r="N56" s="54">
        <v>0</v>
      </c>
      <c r="O56" s="79"/>
    </row>
    <row r="57" spans="2:15" x14ac:dyDescent="0.3">
      <c r="B57" s="34">
        <v>45536</v>
      </c>
      <c r="C57" s="54">
        <v>5995</v>
      </c>
      <c r="D57" s="54">
        <v>1470</v>
      </c>
      <c r="E57" s="54">
        <v>385</v>
      </c>
      <c r="F57" s="54">
        <v>10</v>
      </c>
      <c r="G57" s="54">
        <v>505</v>
      </c>
      <c r="H57" s="54">
        <v>595</v>
      </c>
      <c r="I57" s="54">
        <v>1015</v>
      </c>
      <c r="J57" s="54">
        <v>275</v>
      </c>
      <c r="K57" s="54">
        <v>705</v>
      </c>
      <c r="L57" s="54">
        <v>60</v>
      </c>
      <c r="M57" s="81">
        <v>975</v>
      </c>
      <c r="N57" s="54">
        <v>0</v>
      </c>
      <c r="O57" s="79"/>
    </row>
    <row r="58" spans="2:15" x14ac:dyDescent="0.3">
      <c r="B58" s="34">
        <v>45566</v>
      </c>
      <c r="C58" s="54">
        <v>6155</v>
      </c>
      <c r="D58" s="54">
        <v>1495</v>
      </c>
      <c r="E58" s="54">
        <v>390</v>
      </c>
      <c r="F58" s="54">
        <v>10</v>
      </c>
      <c r="G58" s="54">
        <v>555</v>
      </c>
      <c r="H58" s="54">
        <v>595</v>
      </c>
      <c r="I58" s="54">
        <v>1015</v>
      </c>
      <c r="J58" s="54">
        <v>425</v>
      </c>
      <c r="K58" s="54">
        <v>635</v>
      </c>
      <c r="L58" s="54">
        <v>70</v>
      </c>
      <c r="M58" s="81">
        <v>970</v>
      </c>
      <c r="N58" s="54">
        <v>0</v>
      </c>
      <c r="O58" s="79"/>
    </row>
    <row r="59" spans="2:15" x14ac:dyDescent="0.3">
      <c r="B59" s="34">
        <v>45597</v>
      </c>
      <c r="C59" s="54">
        <v>6080</v>
      </c>
      <c r="D59" s="54">
        <v>1450</v>
      </c>
      <c r="E59" s="54">
        <v>400</v>
      </c>
      <c r="F59" s="54">
        <v>10</v>
      </c>
      <c r="G59" s="54">
        <v>585</v>
      </c>
      <c r="H59" s="54">
        <v>610</v>
      </c>
      <c r="I59" s="54">
        <v>950</v>
      </c>
      <c r="J59" s="54">
        <v>525</v>
      </c>
      <c r="K59" s="54">
        <v>570</v>
      </c>
      <c r="L59" s="54">
        <v>70</v>
      </c>
      <c r="M59" s="81">
        <v>915</v>
      </c>
      <c r="N59" s="54">
        <v>0</v>
      </c>
      <c r="O59" s="79"/>
    </row>
    <row r="60" spans="2:15" x14ac:dyDescent="0.3">
      <c r="B60" s="34">
        <v>45627</v>
      </c>
      <c r="C60" s="54">
        <v>5130</v>
      </c>
      <c r="D60" s="54">
        <v>1240</v>
      </c>
      <c r="E60" s="54">
        <v>385</v>
      </c>
      <c r="F60" s="54">
        <v>10</v>
      </c>
      <c r="G60" s="54">
        <v>420</v>
      </c>
      <c r="H60" s="54">
        <v>470</v>
      </c>
      <c r="I60" s="54">
        <v>830</v>
      </c>
      <c r="J60" s="54">
        <v>485</v>
      </c>
      <c r="K60" s="54">
        <v>460</v>
      </c>
      <c r="L60" s="54">
        <v>65</v>
      </c>
      <c r="M60" s="81">
        <v>765</v>
      </c>
      <c r="N60" s="54">
        <v>0</v>
      </c>
      <c r="O60" s="79"/>
    </row>
    <row r="61" spans="2:15" x14ac:dyDescent="0.3">
      <c r="B61" s="34">
        <v>45658</v>
      </c>
      <c r="C61" s="54">
        <v>5620</v>
      </c>
      <c r="D61" s="54">
        <v>1295</v>
      </c>
      <c r="E61" s="54">
        <v>410</v>
      </c>
      <c r="F61" s="54">
        <v>10</v>
      </c>
      <c r="G61" s="54">
        <v>605</v>
      </c>
      <c r="H61" s="54">
        <v>505</v>
      </c>
      <c r="I61" s="54">
        <v>940</v>
      </c>
      <c r="J61" s="54">
        <v>535</v>
      </c>
      <c r="K61" s="54">
        <v>515</v>
      </c>
      <c r="L61" s="54">
        <v>65</v>
      </c>
      <c r="M61" s="81">
        <v>740</v>
      </c>
      <c r="N61" s="54">
        <v>0</v>
      </c>
    </row>
    <row r="62" spans="2:15" x14ac:dyDescent="0.3">
      <c r="B62" s="34">
        <v>45689</v>
      </c>
      <c r="C62" s="54">
        <v>5530</v>
      </c>
      <c r="D62" s="54">
        <v>1255</v>
      </c>
      <c r="E62" s="54">
        <v>415</v>
      </c>
      <c r="F62" s="54">
        <v>5</v>
      </c>
      <c r="G62" s="54">
        <v>580</v>
      </c>
      <c r="H62" s="54">
        <v>515</v>
      </c>
      <c r="I62" s="54">
        <v>980</v>
      </c>
      <c r="J62" s="54">
        <v>495</v>
      </c>
      <c r="K62" s="54">
        <v>495</v>
      </c>
      <c r="L62" s="54">
        <v>65</v>
      </c>
      <c r="M62" s="81">
        <v>715</v>
      </c>
      <c r="N62" s="54">
        <v>0</v>
      </c>
    </row>
    <row r="63" spans="2:15" x14ac:dyDescent="0.3">
      <c r="B63" s="34">
        <v>45717</v>
      </c>
      <c r="C63" s="54">
        <v>5355</v>
      </c>
      <c r="D63" s="54">
        <v>1295</v>
      </c>
      <c r="E63" s="54">
        <v>405</v>
      </c>
      <c r="F63" s="54">
        <v>5</v>
      </c>
      <c r="G63" s="54">
        <v>610</v>
      </c>
      <c r="H63" s="54">
        <v>530</v>
      </c>
      <c r="I63" s="54">
        <v>975</v>
      </c>
      <c r="J63" s="54">
        <v>415</v>
      </c>
      <c r="K63" s="54">
        <v>425</v>
      </c>
      <c r="L63" s="54">
        <v>65</v>
      </c>
      <c r="M63" s="81">
        <v>635</v>
      </c>
      <c r="N63" s="54">
        <v>0</v>
      </c>
    </row>
    <row r="64" spans="2:15" ht="15.6" x14ac:dyDescent="0.3">
      <c r="B64" s="34"/>
      <c r="C64" s="54"/>
      <c r="D64" s="41"/>
      <c r="E64" s="29"/>
      <c r="F64" s="29"/>
      <c r="G64" s="29"/>
      <c r="H64" s="29"/>
      <c r="I64" s="29"/>
      <c r="J64" s="29"/>
      <c r="K64" s="29"/>
      <c r="L64" s="29"/>
      <c r="M64" s="53"/>
      <c r="N64" s="28"/>
    </row>
    <row r="65" spans="2:14" ht="15.6" x14ac:dyDescent="0.3">
      <c r="B65" s="39" t="s">
        <v>85</v>
      </c>
      <c r="C65" s="54"/>
      <c r="D65" s="46"/>
      <c r="E65" s="46"/>
      <c r="F65" s="50"/>
      <c r="G65" s="50"/>
      <c r="H65" s="50"/>
      <c r="I65" s="50"/>
      <c r="J65" s="50"/>
      <c r="K65" s="50"/>
      <c r="L65" s="50"/>
      <c r="M65" s="52"/>
      <c r="N65" s="28"/>
    </row>
    <row r="66" spans="2:14" x14ac:dyDescent="0.3">
      <c r="B66" s="34">
        <v>44652</v>
      </c>
      <c r="C66" s="54">
        <v>2365</v>
      </c>
      <c r="D66" s="54">
        <v>180</v>
      </c>
      <c r="E66" s="54">
        <v>40</v>
      </c>
      <c r="F66" s="54">
        <v>0</v>
      </c>
      <c r="G66" s="54">
        <v>5</v>
      </c>
      <c r="H66" s="54">
        <v>565</v>
      </c>
      <c r="I66" s="54">
        <v>180</v>
      </c>
      <c r="J66" s="54">
        <v>175</v>
      </c>
      <c r="K66" s="54">
        <v>230</v>
      </c>
      <c r="L66" s="54">
        <v>0</v>
      </c>
      <c r="M66" s="54">
        <v>985</v>
      </c>
      <c r="N66" s="54">
        <v>0</v>
      </c>
    </row>
    <row r="67" spans="2:14" x14ac:dyDescent="0.3">
      <c r="B67" s="34">
        <v>44896</v>
      </c>
      <c r="C67" s="54">
        <v>3185</v>
      </c>
      <c r="D67" s="54">
        <v>760</v>
      </c>
      <c r="E67" s="54">
        <v>100</v>
      </c>
      <c r="F67" s="54">
        <v>0</v>
      </c>
      <c r="G67" s="54">
        <v>40</v>
      </c>
      <c r="H67" s="54">
        <v>155</v>
      </c>
      <c r="I67" s="54">
        <v>35</v>
      </c>
      <c r="J67" s="54">
        <v>725</v>
      </c>
      <c r="K67" s="54">
        <v>245</v>
      </c>
      <c r="L67" s="54">
        <v>0</v>
      </c>
      <c r="M67" s="54">
        <v>1120</v>
      </c>
      <c r="N67" s="54">
        <v>0</v>
      </c>
    </row>
    <row r="68" spans="2:14" x14ac:dyDescent="0.3">
      <c r="B68" s="34">
        <v>45078</v>
      </c>
      <c r="C68" s="54">
        <v>5765</v>
      </c>
      <c r="D68" s="54">
        <v>1130</v>
      </c>
      <c r="E68" s="54">
        <v>100</v>
      </c>
      <c r="F68" s="54">
        <v>0</v>
      </c>
      <c r="G68" s="54">
        <v>75</v>
      </c>
      <c r="H68" s="54">
        <v>840</v>
      </c>
      <c r="I68" s="54">
        <v>745</v>
      </c>
      <c r="J68" s="54">
        <v>905</v>
      </c>
      <c r="K68" s="54">
        <v>600</v>
      </c>
      <c r="L68" s="54">
        <v>0</v>
      </c>
      <c r="M68" s="54">
        <v>1365</v>
      </c>
      <c r="N68" s="54">
        <v>0</v>
      </c>
    </row>
    <row r="69" spans="2:14" x14ac:dyDescent="0.3">
      <c r="B69" s="34">
        <v>45108</v>
      </c>
      <c r="C69" s="54">
        <v>5695</v>
      </c>
      <c r="D69" s="54">
        <v>1070</v>
      </c>
      <c r="E69" s="54">
        <v>95</v>
      </c>
      <c r="F69" s="54">
        <v>0</v>
      </c>
      <c r="G69" s="54">
        <v>90</v>
      </c>
      <c r="H69" s="54">
        <v>890</v>
      </c>
      <c r="I69" s="54">
        <v>795</v>
      </c>
      <c r="J69" s="54">
        <v>755</v>
      </c>
      <c r="K69" s="54">
        <v>615</v>
      </c>
      <c r="L69" s="54">
        <v>0</v>
      </c>
      <c r="M69" s="54">
        <v>1390</v>
      </c>
      <c r="N69" s="54">
        <v>0</v>
      </c>
    </row>
    <row r="70" spans="2:14" x14ac:dyDescent="0.3">
      <c r="B70" s="34">
        <v>45139</v>
      </c>
      <c r="C70" s="54">
        <v>5920</v>
      </c>
      <c r="D70" s="54">
        <v>1095</v>
      </c>
      <c r="E70" s="54">
        <v>85</v>
      </c>
      <c r="F70" s="54">
        <v>0</v>
      </c>
      <c r="G70" s="54">
        <v>115</v>
      </c>
      <c r="H70" s="54">
        <v>820</v>
      </c>
      <c r="I70" s="54">
        <v>820</v>
      </c>
      <c r="J70" s="54">
        <v>845</v>
      </c>
      <c r="K70" s="54">
        <v>580</v>
      </c>
      <c r="L70" s="54">
        <v>0</v>
      </c>
      <c r="M70" s="54">
        <v>1560</v>
      </c>
      <c r="N70" s="54">
        <v>0</v>
      </c>
    </row>
    <row r="71" spans="2:14" x14ac:dyDescent="0.3">
      <c r="B71" s="34">
        <v>45170</v>
      </c>
      <c r="C71" s="54">
        <v>6205</v>
      </c>
      <c r="D71" s="54">
        <v>1080</v>
      </c>
      <c r="E71" s="54">
        <v>90</v>
      </c>
      <c r="F71" s="54">
        <v>0</v>
      </c>
      <c r="G71" s="54">
        <v>145</v>
      </c>
      <c r="H71" s="54">
        <v>765</v>
      </c>
      <c r="I71" s="54">
        <v>785</v>
      </c>
      <c r="J71" s="54">
        <v>950</v>
      </c>
      <c r="K71" s="54">
        <v>610</v>
      </c>
      <c r="L71" s="54">
        <v>0</v>
      </c>
      <c r="M71" s="54">
        <v>1780</v>
      </c>
      <c r="N71" s="54">
        <v>0</v>
      </c>
    </row>
    <row r="72" spans="2:14" x14ac:dyDescent="0.3">
      <c r="B72" s="34">
        <v>45200</v>
      </c>
      <c r="C72" s="54">
        <v>6645</v>
      </c>
      <c r="D72" s="54">
        <v>1090</v>
      </c>
      <c r="E72" s="54">
        <v>140</v>
      </c>
      <c r="F72" s="54">
        <v>0</v>
      </c>
      <c r="G72" s="54">
        <v>165</v>
      </c>
      <c r="H72" s="54">
        <v>760</v>
      </c>
      <c r="I72" s="54">
        <v>1075</v>
      </c>
      <c r="J72" s="54">
        <v>1080</v>
      </c>
      <c r="K72" s="54">
        <v>485</v>
      </c>
      <c r="L72" s="54">
        <v>20</v>
      </c>
      <c r="M72" s="54">
        <v>1835</v>
      </c>
      <c r="N72" s="54">
        <v>0</v>
      </c>
    </row>
    <row r="73" spans="2:14" x14ac:dyDescent="0.3">
      <c r="B73" s="34">
        <v>45231</v>
      </c>
      <c r="C73" s="54">
        <v>6730</v>
      </c>
      <c r="D73" s="54">
        <v>1120</v>
      </c>
      <c r="E73" s="54">
        <v>150</v>
      </c>
      <c r="F73" s="54">
        <v>0</v>
      </c>
      <c r="G73" s="54">
        <v>165</v>
      </c>
      <c r="H73" s="54">
        <v>705</v>
      </c>
      <c r="I73" s="54">
        <v>1025</v>
      </c>
      <c r="J73" s="54">
        <v>1125</v>
      </c>
      <c r="K73" s="54">
        <v>460</v>
      </c>
      <c r="L73" s="54">
        <v>35</v>
      </c>
      <c r="M73" s="54">
        <v>1945</v>
      </c>
      <c r="N73" s="54">
        <v>0</v>
      </c>
    </row>
    <row r="74" spans="2:14" x14ac:dyDescent="0.3">
      <c r="B74" s="34">
        <v>45261</v>
      </c>
      <c r="C74" s="54">
        <v>6025</v>
      </c>
      <c r="D74" s="54">
        <v>875</v>
      </c>
      <c r="E74" s="54">
        <v>165</v>
      </c>
      <c r="F74" s="54">
        <v>0</v>
      </c>
      <c r="G74" s="54">
        <v>140</v>
      </c>
      <c r="H74" s="54">
        <v>635</v>
      </c>
      <c r="I74" s="54">
        <v>895</v>
      </c>
      <c r="J74" s="54">
        <v>1065</v>
      </c>
      <c r="K74" s="54">
        <v>365</v>
      </c>
      <c r="L74" s="54">
        <v>20</v>
      </c>
      <c r="M74" s="54">
        <v>1870</v>
      </c>
      <c r="N74" s="54">
        <v>0</v>
      </c>
    </row>
    <row r="75" spans="2:14" x14ac:dyDescent="0.3">
      <c r="B75" s="34">
        <v>45292</v>
      </c>
      <c r="C75" s="54">
        <v>5780</v>
      </c>
      <c r="D75" s="54">
        <v>1110</v>
      </c>
      <c r="E75" s="54">
        <v>245</v>
      </c>
      <c r="F75" s="54">
        <v>0</v>
      </c>
      <c r="G75" s="54">
        <v>115</v>
      </c>
      <c r="H75" s="54">
        <v>640</v>
      </c>
      <c r="I75" s="54">
        <v>725</v>
      </c>
      <c r="J75" s="54">
        <v>900</v>
      </c>
      <c r="K75" s="54">
        <v>355</v>
      </c>
      <c r="L75" s="54">
        <v>20</v>
      </c>
      <c r="M75" s="54">
        <v>1670</v>
      </c>
      <c r="N75" s="54">
        <v>0</v>
      </c>
    </row>
    <row r="76" spans="2:14" x14ac:dyDescent="0.3">
      <c r="B76" s="34">
        <v>45323</v>
      </c>
      <c r="C76" s="54">
        <v>6640</v>
      </c>
      <c r="D76" s="54">
        <v>1105</v>
      </c>
      <c r="E76" s="54">
        <v>305</v>
      </c>
      <c r="F76" s="54">
        <v>0</v>
      </c>
      <c r="G76" s="54">
        <v>130</v>
      </c>
      <c r="H76" s="54">
        <v>725</v>
      </c>
      <c r="I76" s="54">
        <v>1000</v>
      </c>
      <c r="J76" s="54">
        <v>965</v>
      </c>
      <c r="K76" s="54">
        <v>580</v>
      </c>
      <c r="L76" s="54">
        <v>25</v>
      </c>
      <c r="M76" s="54">
        <v>1810</v>
      </c>
      <c r="N76" s="54">
        <v>0</v>
      </c>
    </row>
    <row r="77" spans="2:14" x14ac:dyDescent="0.3">
      <c r="B77" s="34">
        <v>45352</v>
      </c>
      <c r="C77" s="87">
        <v>7020</v>
      </c>
      <c r="D77" s="87">
        <v>1220</v>
      </c>
      <c r="E77" s="87">
        <v>320</v>
      </c>
      <c r="F77" s="54">
        <v>0</v>
      </c>
      <c r="G77" s="87">
        <v>150</v>
      </c>
      <c r="H77" s="87">
        <v>850</v>
      </c>
      <c r="I77" s="87">
        <v>1090</v>
      </c>
      <c r="J77" s="87">
        <v>945</v>
      </c>
      <c r="K77" s="54">
        <v>680</v>
      </c>
      <c r="L77" s="87">
        <v>35</v>
      </c>
      <c r="M77" s="87">
        <v>1740</v>
      </c>
      <c r="N77" s="54">
        <v>0</v>
      </c>
    </row>
    <row r="78" spans="2:14" x14ac:dyDescent="0.3">
      <c r="B78" s="34">
        <v>45383</v>
      </c>
      <c r="C78" s="54">
        <v>7065</v>
      </c>
      <c r="D78" s="54">
        <v>1245</v>
      </c>
      <c r="E78" s="54">
        <v>230</v>
      </c>
      <c r="F78" s="54">
        <v>0</v>
      </c>
      <c r="G78" s="54">
        <v>115</v>
      </c>
      <c r="H78" s="54">
        <v>745</v>
      </c>
      <c r="I78" s="54">
        <v>1125</v>
      </c>
      <c r="J78" s="54">
        <v>960</v>
      </c>
      <c r="K78" s="54">
        <v>785</v>
      </c>
      <c r="L78" s="54">
        <v>35</v>
      </c>
      <c r="M78" s="54">
        <v>1830</v>
      </c>
      <c r="N78" s="54">
        <v>0</v>
      </c>
    </row>
    <row r="79" spans="2:14" x14ac:dyDescent="0.3">
      <c r="B79" s="34">
        <v>45413</v>
      </c>
      <c r="C79" s="87">
        <v>6260</v>
      </c>
      <c r="D79" s="87">
        <v>1400</v>
      </c>
      <c r="E79" s="87">
        <v>250</v>
      </c>
      <c r="F79" s="87">
        <v>0</v>
      </c>
      <c r="G79" s="87">
        <v>95</v>
      </c>
      <c r="H79" s="87">
        <v>720</v>
      </c>
      <c r="I79" s="87">
        <v>1190</v>
      </c>
      <c r="J79" s="87">
        <v>915</v>
      </c>
      <c r="K79" s="87">
        <v>615</v>
      </c>
      <c r="L79" s="87">
        <v>35</v>
      </c>
      <c r="M79" s="87">
        <v>1040</v>
      </c>
      <c r="N79" s="87">
        <v>0</v>
      </c>
    </row>
    <row r="80" spans="2:14" x14ac:dyDescent="0.3">
      <c r="B80" s="34">
        <v>45444</v>
      </c>
      <c r="C80" s="54">
        <v>5985</v>
      </c>
      <c r="D80" s="54">
        <v>1415</v>
      </c>
      <c r="E80" s="54">
        <v>220</v>
      </c>
      <c r="F80" s="54">
        <v>0</v>
      </c>
      <c r="G80" s="54">
        <v>100</v>
      </c>
      <c r="H80" s="54">
        <v>585</v>
      </c>
      <c r="I80" s="54">
        <v>1235</v>
      </c>
      <c r="J80" s="54">
        <v>855</v>
      </c>
      <c r="K80" s="54">
        <v>585</v>
      </c>
      <c r="L80" s="54">
        <v>60</v>
      </c>
      <c r="M80" s="54">
        <v>930</v>
      </c>
      <c r="N80" s="54">
        <v>0</v>
      </c>
    </row>
    <row r="81" spans="2:15" x14ac:dyDescent="0.3">
      <c r="B81" s="34">
        <v>45474</v>
      </c>
      <c r="C81" s="54">
        <v>5460</v>
      </c>
      <c r="D81" s="54">
        <v>1345</v>
      </c>
      <c r="E81" s="54">
        <v>210</v>
      </c>
      <c r="F81" s="54">
        <v>0</v>
      </c>
      <c r="G81" s="54">
        <v>120</v>
      </c>
      <c r="H81" s="54">
        <v>460</v>
      </c>
      <c r="I81" s="54">
        <v>1185</v>
      </c>
      <c r="J81" s="54">
        <v>715</v>
      </c>
      <c r="K81" s="54">
        <v>560</v>
      </c>
      <c r="L81" s="54">
        <v>70</v>
      </c>
      <c r="M81" s="81">
        <v>795</v>
      </c>
      <c r="N81" s="54">
        <v>0</v>
      </c>
    </row>
    <row r="82" spans="2:15" x14ac:dyDescent="0.3">
      <c r="B82" s="34">
        <v>45505</v>
      </c>
      <c r="C82" s="54">
        <v>5340</v>
      </c>
      <c r="D82" s="54">
        <v>1255</v>
      </c>
      <c r="E82" s="54">
        <v>215</v>
      </c>
      <c r="F82" s="54">
        <v>0</v>
      </c>
      <c r="G82" s="54">
        <v>105</v>
      </c>
      <c r="H82" s="54">
        <v>460</v>
      </c>
      <c r="I82" s="54">
        <v>1140</v>
      </c>
      <c r="J82" s="54">
        <v>710</v>
      </c>
      <c r="K82" s="54">
        <v>520</v>
      </c>
      <c r="L82" s="54">
        <v>105</v>
      </c>
      <c r="M82" s="54">
        <v>830</v>
      </c>
      <c r="N82" s="54">
        <v>0</v>
      </c>
    </row>
    <row r="83" spans="2:15" x14ac:dyDescent="0.3">
      <c r="B83" s="34">
        <v>45536</v>
      </c>
      <c r="C83" s="54">
        <v>5680</v>
      </c>
      <c r="D83" s="54">
        <v>1275</v>
      </c>
      <c r="E83" s="54">
        <v>235</v>
      </c>
      <c r="F83" s="54">
        <v>0</v>
      </c>
      <c r="G83" s="54">
        <v>105</v>
      </c>
      <c r="H83" s="54">
        <v>445</v>
      </c>
      <c r="I83" s="54">
        <v>1170</v>
      </c>
      <c r="J83" s="54">
        <v>800</v>
      </c>
      <c r="K83" s="54">
        <v>495</v>
      </c>
      <c r="L83" s="54">
        <v>105</v>
      </c>
      <c r="M83" s="81">
        <v>1050</v>
      </c>
      <c r="N83" s="54">
        <v>0</v>
      </c>
    </row>
    <row r="84" spans="2:15" x14ac:dyDescent="0.3">
      <c r="B84" s="34">
        <v>45566</v>
      </c>
      <c r="C84" s="54">
        <v>5705</v>
      </c>
      <c r="D84" s="54">
        <v>1315</v>
      </c>
      <c r="E84" s="54">
        <v>250</v>
      </c>
      <c r="F84" s="54">
        <v>0</v>
      </c>
      <c r="G84" s="54">
        <v>110</v>
      </c>
      <c r="H84" s="54">
        <v>445</v>
      </c>
      <c r="I84" s="54">
        <v>1175</v>
      </c>
      <c r="J84" s="54">
        <v>800</v>
      </c>
      <c r="K84" s="54">
        <v>340</v>
      </c>
      <c r="L84" s="54">
        <v>105</v>
      </c>
      <c r="M84" s="81">
        <v>1155</v>
      </c>
      <c r="N84" s="54">
        <v>0</v>
      </c>
    </row>
    <row r="85" spans="2:15" x14ac:dyDescent="0.3">
      <c r="B85" s="34">
        <v>45597</v>
      </c>
      <c r="C85" s="54">
        <v>5845</v>
      </c>
      <c r="D85" s="54">
        <v>1305</v>
      </c>
      <c r="E85" s="54">
        <v>255</v>
      </c>
      <c r="F85" s="54">
        <v>10</v>
      </c>
      <c r="G85" s="54">
        <v>105</v>
      </c>
      <c r="H85" s="54">
        <v>390</v>
      </c>
      <c r="I85" s="54">
        <v>1095</v>
      </c>
      <c r="J85" s="54">
        <v>805</v>
      </c>
      <c r="K85" s="54">
        <v>450</v>
      </c>
      <c r="L85" s="54">
        <v>105</v>
      </c>
      <c r="M85" s="81">
        <v>1325</v>
      </c>
      <c r="N85" s="54">
        <v>0</v>
      </c>
      <c r="O85" s="79"/>
    </row>
    <row r="86" spans="2:15" x14ac:dyDescent="0.3">
      <c r="B86" s="34">
        <v>45627</v>
      </c>
      <c r="C86" s="54">
        <v>5105</v>
      </c>
      <c r="D86" s="54">
        <v>1055</v>
      </c>
      <c r="E86" s="54">
        <v>230</v>
      </c>
      <c r="F86" s="54">
        <v>5</v>
      </c>
      <c r="G86" s="54">
        <v>130</v>
      </c>
      <c r="H86" s="54">
        <v>365</v>
      </c>
      <c r="I86" s="54">
        <v>1015</v>
      </c>
      <c r="J86" s="54">
        <v>730</v>
      </c>
      <c r="K86" s="54">
        <v>395</v>
      </c>
      <c r="L86" s="54">
        <v>100</v>
      </c>
      <c r="M86" s="81">
        <v>1080</v>
      </c>
      <c r="N86" s="54">
        <v>0</v>
      </c>
      <c r="O86" s="79"/>
    </row>
    <row r="87" spans="2:15" x14ac:dyDescent="0.3">
      <c r="B87" s="34">
        <v>45658</v>
      </c>
      <c r="C87" s="54">
        <v>5725</v>
      </c>
      <c r="D87" s="54">
        <v>1265</v>
      </c>
      <c r="E87" s="54">
        <v>245</v>
      </c>
      <c r="F87" s="54">
        <v>5</v>
      </c>
      <c r="G87" s="54">
        <v>150</v>
      </c>
      <c r="H87" s="54">
        <v>350</v>
      </c>
      <c r="I87" s="54">
        <v>1145</v>
      </c>
      <c r="J87" s="54">
        <v>770</v>
      </c>
      <c r="K87" s="54">
        <v>510</v>
      </c>
      <c r="L87" s="54">
        <v>100</v>
      </c>
      <c r="M87" s="81">
        <v>1180</v>
      </c>
      <c r="N87" s="54">
        <v>0</v>
      </c>
    </row>
    <row r="88" spans="2:15" x14ac:dyDescent="0.3">
      <c r="B88" s="34">
        <v>45689</v>
      </c>
      <c r="C88" s="54">
        <v>5910</v>
      </c>
      <c r="D88" s="54">
        <v>1260</v>
      </c>
      <c r="E88" s="54">
        <v>255</v>
      </c>
      <c r="F88" s="54">
        <v>5</v>
      </c>
      <c r="G88" s="54">
        <v>200</v>
      </c>
      <c r="H88" s="54">
        <v>355</v>
      </c>
      <c r="I88" s="54">
        <v>1195</v>
      </c>
      <c r="J88" s="54">
        <v>795</v>
      </c>
      <c r="K88" s="54">
        <v>555</v>
      </c>
      <c r="L88" s="54">
        <v>100</v>
      </c>
      <c r="M88" s="81">
        <v>1190</v>
      </c>
      <c r="N88" s="54">
        <v>0</v>
      </c>
    </row>
    <row r="89" spans="2:15" x14ac:dyDescent="0.3">
      <c r="B89" s="34">
        <v>45717</v>
      </c>
      <c r="C89" s="54">
        <v>5680</v>
      </c>
      <c r="D89" s="54">
        <v>1285</v>
      </c>
      <c r="E89" s="54">
        <v>230</v>
      </c>
      <c r="F89" s="54">
        <v>5</v>
      </c>
      <c r="G89" s="54">
        <v>170</v>
      </c>
      <c r="H89" s="54">
        <v>310</v>
      </c>
      <c r="I89" s="54">
        <v>1225</v>
      </c>
      <c r="J89" s="54">
        <v>765</v>
      </c>
      <c r="K89" s="54">
        <v>470</v>
      </c>
      <c r="L89" s="54">
        <v>100</v>
      </c>
      <c r="M89" s="81">
        <v>1120</v>
      </c>
      <c r="N89" s="54">
        <v>0</v>
      </c>
    </row>
    <row r="90" spans="2:15" ht="15.6" x14ac:dyDescent="0.3">
      <c r="B90" s="38"/>
      <c r="C90" s="54"/>
      <c r="D90" s="41"/>
      <c r="E90" s="29"/>
      <c r="F90" s="29"/>
      <c r="G90" s="29"/>
      <c r="H90" s="29"/>
      <c r="I90" s="29"/>
      <c r="J90" s="29"/>
      <c r="K90" s="29"/>
      <c r="L90" s="29"/>
      <c r="M90" s="53"/>
      <c r="N90" s="28"/>
    </row>
    <row r="91" spans="2:15" ht="15.6" x14ac:dyDescent="0.3">
      <c r="B91" s="39" t="s">
        <v>86</v>
      </c>
      <c r="C91" s="54"/>
      <c r="D91" s="46"/>
      <c r="E91" s="46"/>
      <c r="F91" s="50"/>
      <c r="G91" s="50"/>
      <c r="H91" s="50"/>
      <c r="I91" s="50"/>
      <c r="J91" s="50"/>
      <c r="K91" s="50"/>
      <c r="L91" s="50"/>
      <c r="M91" s="52"/>
      <c r="N91" s="28"/>
    </row>
    <row r="92" spans="2:15" x14ac:dyDescent="0.3">
      <c r="B92" s="34">
        <v>44652</v>
      </c>
      <c r="C92" s="54">
        <v>10580</v>
      </c>
      <c r="D92" s="54">
        <v>965</v>
      </c>
      <c r="E92" s="54">
        <v>185</v>
      </c>
      <c r="F92" s="54">
        <v>5</v>
      </c>
      <c r="G92" s="54">
        <v>270</v>
      </c>
      <c r="H92" s="54">
        <v>2275</v>
      </c>
      <c r="I92" s="54">
        <v>2065</v>
      </c>
      <c r="J92" s="54">
        <v>380</v>
      </c>
      <c r="K92" s="54">
        <v>1960</v>
      </c>
      <c r="L92" s="54">
        <v>5</v>
      </c>
      <c r="M92" s="54">
        <v>2480</v>
      </c>
      <c r="N92" s="54">
        <v>0</v>
      </c>
    </row>
    <row r="93" spans="2:15" x14ac:dyDescent="0.3">
      <c r="B93" s="34">
        <v>44896</v>
      </c>
      <c r="C93" s="54">
        <v>12700</v>
      </c>
      <c r="D93" s="54">
        <v>2055</v>
      </c>
      <c r="E93" s="54">
        <v>400</v>
      </c>
      <c r="F93" s="54">
        <v>5</v>
      </c>
      <c r="G93" s="54">
        <v>760</v>
      </c>
      <c r="H93" s="54">
        <v>1940</v>
      </c>
      <c r="I93" s="54">
        <v>2840</v>
      </c>
      <c r="J93" s="54">
        <v>1045</v>
      </c>
      <c r="K93" s="54">
        <v>1580</v>
      </c>
      <c r="L93" s="54">
        <v>25</v>
      </c>
      <c r="M93" s="54">
        <v>2050</v>
      </c>
      <c r="N93" s="54">
        <v>0</v>
      </c>
    </row>
    <row r="94" spans="2:15" x14ac:dyDescent="0.3">
      <c r="B94" s="34">
        <v>45078</v>
      </c>
      <c r="C94" s="54">
        <v>12410</v>
      </c>
      <c r="D94" s="54">
        <v>1810</v>
      </c>
      <c r="E94" s="54">
        <v>430</v>
      </c>
      <c r="F94" s="54">
        <v>5</v>
      </c>
      <c r="G94" s="54">
        <v>610</v>
      </c>
      <c r="H94" s="54">
        <v>1335</v>
      </c>
      <c r="I94" s="54">
        <v>2665</v>
      </c>
      <c r="J94" s="54">
        <v>1145</v>
      </c>
      <c r="K94" s="54">
        <v>2005</v>
      </c>
      <c r="L94" s="54">
        <v>50</v>
      </c>
      <c r="M94" s="54">
        <v>2360</v>
      </c>
      <c r="N94" s="54">
        <v>0</v>
      </c>
    </row>
    <row r="95" spans="2:15" x14ac:dyDescent="0.3">
      <c r="B95" s="34">
        <v>45108</v>
      </c>
      <c r="C95" s="54">
        <v>13130</v>
      </c>
      <c r="D95" s="54">
        <v>2075</v>
      </c>
      <c r="E95" s="54">
        <v>570</v>
      </c>
      <c r="F95" s="54">
        <v>5</v>
      </c>
      <c r="G95" s="54">
        <v>670</v>
      </c>
      <c r="H95" s="54">
        <v>1510</v>
      </c>
      <c r="I95" s="54">
        <v>2725</v>
      </c>
      <c r="J95" s="54">
        <v>1185</v>
      </c>
      <c r="K95" s="54">
        <v>2060</v>
      </c>
      <c r="L95" s="54">
        <v>50</v>
      </c>
      <c r="M95" s="54">
        <v>2285</v>
      </c>
      <c r="N95" s="54">
        <v>0</v>
      </c>
    </row>
    <row r="96" spans="2:15" x14ac:dyDescent="0.3">
      <c r="B96" s="34">
        <v>45139</v>
      </c>
      <c r="C96" s="54">
        <v>12280</v>
      </c>
      <c r="D96" s="54">
        <v>1755</v>
      </c>
      <c r="E96" s="54">
        <v>525</v>
      </c>
      <c r="F96" s="54">
        <v>5</v>
      </c>
      <c r="G96" s="54">
        <v>695</v>
      </c>
      <c r="H96" s="54">
        <v>1220</v>
      </c>
      <c r="I96" s="54">
        <v>2820</v>
      </c>
      <c r="J96" s="54">
        <v>1255</v>
      </c>
      <c r="K96" s="54">
        <v>1825</v>
      </c>
      <c r="L96" s="54">
        <v>50</v>
      </c>
      <c r="M96" s="54">
        <v>2135</v>
      </c>
      <c r="N96" s="54">
        <v>0</v>
      </c>
    </row>
    <row r="97" spans="2:15" x14ac:dyDescent="0.3">
      <c r="B97" s="34">
        <v>45170</v>
      </c>
      <c r="C97" s="54">
        <v>13295</v>
      </c>
      <c r="D97" s="54">
        <v>2130</v>
      </c>
      <c r="E97" s="54">
        <v>695</v>
      </c>
      <c r="F97" s="54">
        <v>5</v>
      </c>
      <c r="G97" s="54">
        <v>710</v>
      </c>
      <c r="H97" s="54">
        <v>1595</v>
      </c>
      <c r="I97" s="54">
        <v>2925</v>
      </c>
      <c r="J97" s="54">
        <v>1335</v>
      </c>
      <c r="K97" s="54">
        <v>1695</v>
      </c>
      <c r="L97" s="54">
        <v>100</v>
      </c>
      <c r="M97" s="54">
        <v>2110</v>
      </c>
      <c r="N97" s="54">
        <v>0</v>
      </c>
    </row>
    <row r="98" spans="2:15" x14ac:dyDescent="0.3">
      <c r="B98" s="34">
        <v>45200</v>
      </c>
      <c r="C98" s="54">
        <v>12210</v>
      </c>
      <c r="D98" s="54">
        <v>2035</v>
      </c>
      <c r="E98" s="54">
        <v>555</v>
      </c>
      <c r="F98" s="54">
        <v>5</v>
      </c>
      <c r="G98" s="54">
        <v>630</v>
      </c>
      <c r="H98" s="54">
        <v>1560</v>
      </c>
      <c r="I98" s="54">
        <v>2525</v>
      </c>
      <c r="J98" s="54">
        <v>1355</v>
      </c>
      <c r="K98" s="54">
        <v>1530</v>
      </c>
      <c r="L98" s="54">
        <v>75</v>
      </c>
      <c r="M98" s="54">
        <v>1950</v>
      </c>
      <c r="N98" s="54">
        <v>0</v>
      </c>
    </row>
    <row r="99" spans="2:15" x14ac:dyDescent="0.3">
      <c r="B99" s="34">
        <v>45231</v>
      </c>
      <c r="C99" s="54">
        <v>10540</v>
      </c>
      <c r="D99" s="54">
        <v>1515</v>
      </c>
      <c r="E99" s="54">
        <v>525</v>
      </c>
      <c r="F99" s="54">
        <v>5</v>
      </c>
      <c r="G99" s="54">
        <v>540</v>
      </c>
      <c r="H99" s="54">
        <v>1245</v>
      </c>
      <c r="I99" s="54">
        <v>2120</v>
      </c>
      <c r="J99" s="54">
        <v>1090</v>
      </c>
      <c r="K99" s="54">
        <v>1500</v>
      </c>
      <c r="L99" s="54">
        <v>55</v>
      </c>
      <c r="M99" s="54">
        <v>1945</v>
      </c>
      <c r="N99" s="54">
        <v>0</v>
      </c>
    </row>
    <row r="100" spans="2:15" x14ac:dyDescent="0.3">
      <c r="B100" s="34">
        <v>45261</v>
      </c>
      <c r="C100" s="54">
        <v>9660</v>
      </c>
      <c r="D100" s="54">
        <v>1420</v>
      </c>
      <c r="E100" s="54">
        <v>525</v>
      </c>
      <c r="F100" s="54">
        <v>10</v>
      </c>
      <c r="G100" s="54">
        <v>500</v>
      </c>
      <c r="H100" s="54">
        <v>1160</v>
      </c>
      <c r="I100" s="54">
        <v>1795</v>
      </c>
      <c r="J100" s="54">
        <v>950</v>
      </c>
      <c r="K100" s="54">
        <v>1480</v>
      </c>
      <c r="L100" s="54">
        <v>90</v>
      </c>
      <c r="M100" s="54">
        <v>1735</v>
      </c>
      <c r="N100" s="54">
        <v>0</v>
      </c>
    </row>
    <row r="101" spans="2:15" x14ac:dyDescent="0.3">
      <c r="B101" s="34">
        <v>45292</v>
      </c>
      <c r="C101" s="54">
        <v>10920</v>
      </c>
      <c r="D101" s="54">
        <v>1665</v>
      </c>
      <c r="E101" s="54">
        <v>540</v>
      </c>
      <c r="F101" s="54">
        <v>10</v>
      </c>
      <c r="G101" s="54">
        <v>675</v>
      </c>
      <c r="H101" s="54">
        <v>1255</v>
      </c>
      <c r="I101" s="54">
        <v>2360</v>
      </c>
      <c r="J101" s="54">
        <v>1030</v>
      </c>
      <c r="K101" s="54">
        <v>1405</v>
      </c>
      <c r="L101" s="54">
        <v>120</v>
      </c>
      <c r="M101" s="54">
        <v>1860</v>
      </c>
      <c r="N101" s="54">
        <v>0</v>
      </c>
    </row>
    <row r="102" spans="2:15" x14ac:dyDescent="0.3">
      <c r="B102" s="34">
        <v>45323</v>
      </c>
      <c r="C102" s="54">
        <v>10930</v>
      </c>
      <c r="D102" s="54">
        <v>1685</v>
      </c>
      <c r="E102" s="54">
        <v>545</v>
      </c>
      <c r="F102" s="54">
        <v>10</v>
      </c>
      <c r="G102" s="54">
        <v>720</v>
      </c>
      <c r="H102" s="54">
        <v>1220</v>
      </c>
      <c r="I102" s="54">
        <v>2115</v>
      </c>
      <c r="J102" s="54">
        <v>1040</v>
      </c>
      <c r="K102" s="54">
        <v>1470</v>
      </c>
      <c r="L102" s="54">
        <v>105</v>
      </c>
      <c r="M102" s="54">
        <v>2020</v>
      </c>
      <c r="N102" s="54">
        <v>0</v>
      </c>
    </row>
    <row r="103" spans="2:15" x14ac:dyDescent="0.3">
      <c r="B103" s="34">
        <v>45352</v>
      </c>
      <c r="C103" s="54">
        <v>10490</v>
      </c>
      <c r="D103" s="54">
        <v>1395</v>
      </c>
      <c r="E103" s="54">
        <v>510</v>
      </c>
      <c r="F103" s="54">
        <v>10</v>
      </c>
      <c r="G103" s="54">
        <v>700</v>
      </c>
      <c r="H103" s="54">
        <v>1200</v>
      </c>
      <c r="I103" s="54">
        <v>1985</v>
      </c>
      <c r="J103" s="54">
        <v>1075</v>
      </c>
      <c r="K103" s="54">
        <v>1440</v>
      </c>
      <c r="L103" s="54">
        <v>85</v>
      </c>
      <c r="M103" s="54">
        <v>2095</v>
      </c>
      <c r="N103" s="54">
        <v>0</v>
      </c>
    </row>
    <row r="104" spans="2:15" x14ac:dyDescent="0.3">
      <c r="B104" s="34">
        <v>45383</v>
      </c>
      <c r="C104" s="54">
        <v>11520</v>
      </c>
      <c r="D104" s="54">
        <v>1675</v>
      </c>
      <c r="E104" s="54">
        <v>640</v>
      </c>
      <c r="F104" s="54">
        <v>15</v>
      </c>
      <c r="G104" s="54">
        <v>805</v>
      </c>
      <c r="H104" s="54">
        <v>1215</v>
      </c>
      <c r="I104" s="54">
        <v>2100</v>
      </c>
      <c r="J104" s="54">
        <v>1000</v>
      </c>
      <c r="K104" s="54">
        <v>1680</v>
      </c>
      <c r="L104" s="54">
        <v>85</v>
      </c>
      <c r="M104" s="54">
        <v>2300</v>
      </c>
      <c r="N104" s="54">
        <v>0</v>
      </c>
    </row>
    <row r="105" spans="2:15" x14ac:dyDescent="0.3">
      <c r="B105" s="34">
        <v>45413</v>
      </c>
      <c r="C105" s="54">
        <v>11700</v>
      </c>
      <c r="D105" s="54">
        <v>1530</v>
      </c>
      <c r="E105" s="54">
        <v>610</v>
      </c>
      <c r="F105" s="54">
        <v>20</v>
      </c>
      <c r="G105" s="54">
        <v>775</v>
      </c>
      <c r="H105" s="54">
        <v>1050</v>
      </c>
      <c r="I105" s="54">
        <v>2260</v>
      </c>
      <c r="J105" s="54">
        <v>1270</v>
      </c>
      <c r="K105" s="54">
        <v>1375</v>
      </c>
      <c r="L105" s="54">
        <v>90</v>
      </c>
      <c r="M105" s="54">
        <v>2700</v>
      </c>
      <c r="N105" s="54">
        <v>30</v>
      </c>
    </row>
    <row r="106" spans="2:15" x14ac:dyDescent="0.3">
      <c r="B106" s="34">
        <v>45444</v>
      </c>
      <c r="C106" s="54">
        <v>12215</v>
      </c>
      <c r="D106" s="54">
        <v>1650</v>
      </c>
      <c r="E106" s="54">
        <v>605</v>
      </c>
      <c r="F106" s="54">
        <v>20</v>
      </c>
      <c r="G106" s="54">
        <v>805</v>
      </c>
      <c r="H106" s="54">
        <v>1125</v>
      </c>
      <c r="I106" s="54">
        <v>2260</v>
      </c>
      <c r="J106" s="54">
        <v>1275</v>
      </c>
      <c r="K106" s="54">
        <v>1590</v>
      </c>
      <c r="L106" s="54">
        <v>95</v>
      </c>
      <c r="M106" s="54">
        <v>2790</v>
      </c>
      <c r="N106" s="54">
        <v>0</v>
      </c>
    </row>
    <row r="107" spans="2:15" x14ac:dyDescent="0.3">
      <c r="B107" s="34">
        <v>45474</v>
      </c>
      <c r="C107" s="54">
        <v>11745</v>
      </c>
      <c r="D107" s="54">
        <v>1560</v>
      </c>
      <c r="E107" s="54">
        <v>615</v>
      </c>
      <c r="F107" s="54">
        <v>25</v>
      </c>
      <c r="G107" s="54">
        <v>850</v>
      </c>
      <c r="H107" s="54">
        <v>1140</v>
      </c>
      <c r="I107" s="54">
        <v>2205</v>
      </c>
      <c r="J107" s="54">
        <v>1100</v>
      </c>
      <c r="K107" s="54">
        <v>1575</v>
      </c>
      <c r="L107" s="54">
        <v>95</v>
      </c>
      <c r="M107" s="81">
        <v>2570</v>
      </c>
      <c r="N107" s="54">
        <v>0</v>
      </c>
    </row>
    <row r="108" spans="2:15" x14ac:dyDescent="0.3">
      <c r="B108" s="34">
        <v>45505</v>
      </c>
      <c r="C108" s="54">
        <v>11420</v>
      </c>
      <c r="D108" s="54">
        <v>1510</v>
      </c>
      <c r="E108" s="54">
        <v>575</v>
      </c>
      <c r="F108" s="54">
        <v>25</v>
      </c>
      <c r="G108" s="54">
        <v>835</v>
      </c>
      <c r="H108" s="54">
        <v>1040</v>
      </c>
      <c r="I108" s="54">
        <v>2170</v>
      </c>
      <c r="J108" s="54">
        <v>1225</v>
      </c>
      <c r="K108" s="54">
        <v>1450</v>
      </c>
      <c r="L108" s="54">
        <v>95</v>
      </c>
      <c r="M108" s="54">
        <v>2495</v>
      </c>
      <c r="N108" s="54">
        <v>0</v>
      </c>
    </row>
    <row r="109" spans="2:15" x14ac:dyDescent="0.3">
      <c r="B109" s="34">
        <v>45536</v>
      </c>
      <c r="C109" s="54">
        <v>11170</v>
      </c>
      <c r="D109" s="54">
        <v>1550</v>
      </c>
      <c r="E109" s="54">
        <v>490</v>
      </c>
      <c r="F109" s="54">
        <v>30</v>
      </c>
      <c r="G109" s="54">
        <v>855</v>
      </c>
      <c r="H109" s="54">
        <v>970</v>
      </c>
      <c r="I109" s="54">
        <v>2175</v>
      </c>
      <c r="J109" s="54">
        <v>1310</v>
      </c>
      <c r="K109" s="54">
        <v>1245</v>
      </c>
      <c r="L109" s="54">
        <v>90</v>
      </c>
      <c r="M109" s="81">
        <v>2455</v>
      </c>
      <c r="N109" s="54">
        <v>0</v>
      </c>
    </row>
    <row r="110" spans="2:15" x14ac:dyDescent="0.3">
      <c r="B110" s="34">
        <v>45566</v>
      </c>
      <c r="C110" s="54">
        <v>10775</v>
      </c>
      <c r="D110" s="54">
        <v>1595</v>
      </c>
      <c r="E110" s="54">
        <v>490</v>
      </c>
      <c r="F110" s="54">
        <v>35</v>
      </c>
      <c r="G110" s="54">
        <v>840</v>
      </c>
      <c r="H110" s="54">
        <v>860</v>
      </c>
      <c r="I110" s="54">
        <v>2110</v>
      </c>
      <c r="J110" s="54">
        <v>1275</v>
      </c>
      <c r="K110" s="54">
        <v>1200</v>
      </c>
      <c r="L110" s="54">
        <v>90</v>
      </c>
      <c r="M110" s="81">
        <v>2285</v>
      </c>
      <c r="N110" s="54">
        <v>0</v>
      </c>
    </row>
    <row r="111" spans="2:15" x14ac:dyDescent="0.3">
      <c r="B111" s="34">
        <v>45597</v>
      </c>
      <c r="C111" s="54">
        <v>10680</v>
      </c>
      <c r="D111" s="54">
        <v>1585</v>
      </c>
      <c r="E111" s="54">
        <v>495</v>
      </c>
      <c r="F111" s="54">
        <v>40</v>
      </c>
      <c r="G111" s="54">
        <v>865</v>
      </c>
      <c r="H111" s="54">
        <v>915</v>
      </c>
      <c r="I111" s="54">
        <v>2020</v>
      </c>
      <c r="J111" s="54">
        <v>1255</v>
      </c>
      <c r="K111" s="54">
        <v>1120</v>
      </c>
      <c r="L111" s="54">
        <v>90</v>
      </c>
      <c r="M111" s="81">
        <v>2295</v>
      </c>
      <c r="N111" s="54">
        <v>0</v>
      </c>
      <c r="O111" s="79"/>
    </row>
    <row r="112" spans="2:15" x14ac:dyDescent="0.3">
      <c r="B112" s="34">
        <v>45627</v>
      </c>
      <c r="C112" s="54">
        <v>8475</v>
      </c>
      <c r="D112" s="54">
        <v>1280</v>
      </c>
      <c r="E112" s="54">
        <v>350</v>
      </c>
      <c r="F112" s="54">
        <v>30</v>
      </c>
      <c r="G112" s="54">
        <v>650</v>
      </c>
      <c r="H112" s="54">
        <v>910</v>
      </c>
      <c r="I112" s="54">
        <v>1375</v>
      </c>
      <c r="J112" s="54">
        <v>995</v>
      </c>
      <c r="K112" s="54">
        <v>900</v>
      </c>
      <c r="L112" s="54">
        <v>75</v>
      </c>
      <c r="M112" s="81">
        <v>1910</v>
      </c>
      <c r="N112" s="54">
        <v>0</v>
      </c>
      <c r="O112" s="79"/>
    </row>
    <row r="113" spans="2:14" x14ac:dyDescent="0.3">
      <c r="B113" s="34">
        <v>45658</v>
      </c>
      <c r="C113" s="54">
        <v>10595</v>
      </c>
      <c r="D113" s="54">
        <v>1525</v>
      </c>
      <c r="E113" s="54">
        <v>495</v>
      </c>
      <c r="F113" s="54">
        <v>40</v>
      </c>
      <c r="G113" s="54">
        <v>835</v>
      </c>
      <c r="H113" s="54">
        <v>1045</v>
      </c>
      <c r="I113" s="54">
        <v>1875</v>
      </c>
      <c r="J113" s="54">
        <v>1330</v>
      </c>
      <c r="K113" s="54">
        <v>1150</v>
      </c>
      <c r="L113" s="54">
        <v>85</v>
      </c>
      <c r="M113" s="81">
        <v>2225</v>
      </c>
      <c r="N113" s="54">
        <v>0</v>
      </c>
    </row>
    <row r="114" spans="2:14" x14ac:dyDescent="0.3">
      <c r="B114" s="34">
        <v>45689</v>
      </c>
      <c r="C114" s="54">
        <v>11065</v>
      </c>
      <c r="D114" s="54">
        <v>1545</v>
      </c>
      <c r="E114" s="54">
        <v>530</v>
      </c>
      <c r="F114" s="54">
        <v>30</v>
      </c>
      <c r="G114" s="54">
        <v>855</v>
      </c>
      <c r="H114" s="54">
        <v>1095</v>
      </c>
      <c r="I114" s="54">
        <v>1895</v>
      </c>
      <c r="J114" s="54">
        <v>1355</v>
      </c>
      <c r="K114" s="54">
        <v>1260</v>
      </c>
      <c r="L114" s="54">
        <v>85</v>
      </c>
      <c r="M114" s="81">
        <v>2415</v>
      </c>
      <c r="N114" s="54">
        <v>0</v>
      </c>
    </row>
    <row r="115" spans="2:14" x14ac:dyDescent="0.3">
      <c r="B115" s="34">
        <v>45717</v>
      </c>
      <c r="C115" s="54">
        <v>11745</v>
      </c>
      <c r="D115" s="54">
        <v>1570</v>
      </c>
      <c r="E115" s="54">
        <v>525</v>
      </c>
      <c r="F115" s="54">
        <v>35</v>
      </c>
      <c r="G115" s="54">
        <v>800</v>
      </c>
      <c r="H115" s="54">
        <v>1025</v>
      </c>
      <c r="I115" s="54">
        <v>2035</v>
      </c>
      <c r="J115" s="54">
        <v>1445</v>
      </c>
      <c r="K115" s="54">
        <v>1645</v>
      </c>
      <c r="L115" s="54">
        <v>80</v>
      </c>
      <c r="M115" s="81">
        <v>2585</v>
      </c>
      <c r="N115" s="54">
        <v>0</v>
      </c>
    </row>
    <row r="116" spans="2:14" ht="15.6" x14ac:dyDescent="0.3">
      <c r="B116" s="38"/>
      <c r="C116" s="54"/>
      <c r="D116" s="41"/>
      <c r="E116" s="29"/>
      <c r="F116" s="29"/>
      <c r="G116" s="29"/>
      <c r="H116" s="29"/>
      <c r="I116" s="29"/>
      <c r="J116" s="29"/>
      <c r="K116" s="29"/>
      <c r="L116" s="29"/>
      <c r="M116" s="53"/>
      <c r="N116" s="28"/>
    </row>
    <row r="117" spans="2:14" ht="15.6" x14ac:dyDescent="0.3">
      <c r="B117" s="39" t="s">
        <v>87</v>
      </c>
      <c r="C117" s="54"/>
      <c r="D117" s="46"/>
      <c r="E117" s="46"/>
      <c r="F117" s="50"/>
      <c r="G117" s="50"/>
      <c r="H117" s="50"/>
      <c r="I117" s="50"/>
      <c r="J117" s="50"/>
      <c r="K117" s="50"/>
      <c r="L117" s="50"/>
      <c r="M117" s="52"/>
      <c r="N117" s="28"/>
    </row>
    <row r="118" spans="2:14" x14ac:dyDescent="0.3">
      <c r="B118" s="34">
        <v>44652</v>
      </c>
      <c r="C118" s="54">
        <v>1325</v>
      </c>
      <c r="D118" s="54">
        <v>45</v>
      </c>
      <c r="E118" s="54">
        <v>265</v>
      </c>
      <c r="F118" s="54">
        <v>0</v>
      </c>
      <c r="G118" s="54">
        <v>35</v>
      </c>
      <c r="H118" s="54">
        <v>50</v>
      </c>
      <c r="I118" s="54">
        <v>15</v>
      </c>
      <c r="J118" s="54">
        <v>135</v>
      </c>
      <c r="K118" s="54">
        <v>340</v>
      </c>
      <c r="L118" s="54">
        <v>0</v>
      </c>
      <c r="M118" s="54">
        <v>445</v>
      </c>
      <c r="N118" s="54">
        <v>0</v>
      </c>
    </row>
    <row r="119" spans="2:14" x14ac:dyDescent="0.3">
      <c r="B119" s="34">
        <v>44896</v>
      </c>
      <c r="C119" s="54">
        <v>1025</v>
      </c>
      <c r="D119" s="54">
        <v>200</v>
      </c>
      <c r="E119" s="54">
        <v>30</v>
      </c>
      <c r="F119" s="54">
        <v>0</v>
      </c>
      <c r="G119" s="54">
        <v>40</v>
      </c>
      <c r="H119" s="54">
        <v>200</v>
      </c>
      <c r="I119" s="54">
        <v>0</v>
      </c>
      <c r="J119" s="54">
        <v>135</v>
      </c>
      <c r="K119" s="54">
        <v>25</v>
      </c>
      <c r="L119" s="54">
        <v>0</v>
      </c>
      <c r="M119" s="54">
        <v>400</v>
      </c>
      <c r="N119" s="54">
        <v>0</v>
      </c>
    </row>
    <row r="120" spans="2:14" x14ac:dyDescent="0.3">
      <c r="B120" s="34">
        <v>45078</v>
      </c>
      <c r="C120" s="54">
        <v>1545</v>
      </c>
      <c r="D120" s="54">
        <v>190</v>
      </c>
      <c r="E120" s="54">
        <v>325</v>
      </c>
      <c r="F120" s="54">
        <v>0</v>
      </c>
      <c r="G120" s="54">
        <v>115</v>
      </c>
      <c r="H120" s="54">
        <v>50</v>
      </c>
      <c r="I120" s="54">
        <v>65</v>
      </c>
      <c r="J120" s="54">
        <v>175</v>
      </c>
      <c r="K120" s="54">
        <v>275</v>
      </c>
      <c r="L120" s="54">
        <v>0</v>
      </c>
      <c r="M120" s="54">
        <v>355</v>
      </c>
      <c r="N120" s="54">
        <v>0</v>
      </c>
    </row>
    <row r="121" spans="2:14" x14ac:dyDescent="0.3">
      <c r="B121" s="34">
        <v>45108</v>
      </c>
      <c r="C121" s="54">
        <v>1560</v>
      </c>
      <c r="D121" s="54">
        <v>190</v>
      </c>
      <c r="E121" s="54">
        <v>330</v>
      </c>
      <c r="F121" s="54">
        <v>0</v>
      </c>
      <c r="G121" s="54">
        <v>110</v>
      </c>
      <c r="H121" s="54">
        <v>50</v>
      </c>
      <c r="I121" s="54">
        <v>55</v>
      </c>
      <c r="J121" s="54">
        <v>190</v>
      </c>
      <c r="K121" s="54">
        <v>260</v>
      </c>
      <c r="L121" s="54">
        <v>0</v>
      </c>
      <c r="M121" s="54">
        <v>370</v>
      </c>
      <c r="N121" s="54">
        <v>0</v>
      </c>
    </row>
    <row r="122" spans="2:14" x14ac:dyDescent="0.3">
      <c r="B122" s="34">
        <v>45139</v>
      </c>
      <c r="C122" s="54">
        <v>1545</v>
      </c>
      <c r="D122" s="54">
        <v>175</v>
      </c>
      <c r="E122" s="54">
        <v>310</v>
      </c>
      <c r="F122" s="54">
        <v>0</v>
      </c>
      <c r="G122" s="54">
        <v>115</v>
      </c>
      <c r="H122" s="54">
        <v>55</v>
      </c>
      <c r="I122" s="54">
        <v>65</v>
      </c>
      <c r="J122" s="54">
        <v>175</v>
      </c>
      <c r="K122" s="54">
        <v>255</v>
      </c>
      <c r="L122" s="54">
        <v>0</v>
      </c>
      <c r="M122" s="54">
        <v>400</v>
      </c>
      <c r="N122" s="54">
        <v>0</v>
      </c>
    </row>
    <row r="123" spans="2:14" x14ac:dyDescent="0.3">
      <c r="B123" s="34">
        <v>45170</v>
      </c>
      <c r="C123" s="54">
        <v>1565</v>
      </c>
      <c r="D123" s="54">
        <v>170</v>
      </c>
      <c r="E123" s="54">
        <v>325</v>
      </c>
      <c r="F123" s="54">
        <v>0</v>
      </c>
      <c r="G123" s="54">
        <v>115</v>
      </c>
      <c r="H123" s="54">
        <v>55</v>
      </c>
      <c r="I123" s="54">
        <v>60</v>
      </c>
      <c r="J123" s="54">
        <v>175</v>
      </c>
      <c r="K123" s="54">
        <v>240</v>
      </c>
      <c r="L123" s="54">
        <v>0</v>
      </c>
      <c r="M123" s="54">
        <v>425</v>
      </c>
      <c r="N123" s="54">
        <v>0</v>
      </c>
    </row>
    <row r="124" spans="2:14" x14ac:dyDescent="0.3">
      <c r="B124" s="34">
        <v>45200</v>
      </c>
      <c r="C124" s="54">
        <v>1610</v>
      </c>
      <c r="D124" s="54">
        <v>185</v>
      </c>
      <c r="E124" s="54">
        <v>325</v>
      </c>
      <c r="F124" s="54">
        <v>0</v>
      </c>
      <c r="G124" s="54">
        <v>120</v>
      </c>
      <c r="H124" s="54">
        <v>55</v>
      </c>
      <c r="I124" s="54">
        <v>100</v>
      </c>
      <c r="J124" s="54">
        <v>170</v>
      </c>
      <c r="K124" s="54">
        <v>150</v>
      </c>
      <c r="L124" s="54">
        <v>20</v>
      </c>
      <c r="M124" s="54">
        <v>485</v>
      </c>
      <c r="N124" s="54">
        <v>0</v>
      </c>
    </row>
    <row r="125" spans="2:14" x14ac:dyDescent="0.3">
      <c r="B125" s="34">
        <v>45231</v>
      </c>
      <c r="C125" s="54">
        <v>2150</v>
      </c>
      <c r="D125" s="54">
        <v>475</v>
      </c>
      <c r="E125" s="54">
        <v>325</v>
      </c>
      <c r="F125" s="54">
        <v>0</v>
      </c>
      <c r="G125" s="54">
        <v>135</v>
      </c>
      <c r="H125" s="54">
        <v>280</v>
      </c>
      <c r="I125" s="54">
        <v>95</v>
      </c>
      <c r="J125" s="54">
        <v>210</v>
      </c>
      <c r="K125" s="54">
        <v>140</v>
      </c>
      <c r="L125" s="54">
        <v>35</v>
      </c>
      <c r="M125" s="54">
        <v>465</v>
      </c>
      <c r="N125" s="54">
        <v>0</v>
      </c>
    </row>
    <row r="126" spans="2:14" x14ac:dyDescent="0.3">
      <c r="B126" s="34">
        <v>45261</v>
      </c>
      <c r="C126" s="54">
        <v>2170</v>
      </c>
      <c r="D126" s="54">
        <v>410</v>
      </c>
      <c r="E126" s="54">
        <v>330</v>
      </c>
      <c r="F126" s="54">
        <v>0</v>
      </c>
      <c r="G126" s="54">
        <v>95</v>
      </c>
      <c r="H126" s="54">
        <v>270</v>
      </c>
      <c r="I126" s="54">
        <v>190</v>
      </c>
      <c r="J126" s="54">
        <v>280</v>
      </c>
      <c r="K126" s="54">
        <v>100</v>
      </c>
      <c r="L126" s="54">
        <v>55</v>
      </c>
      <c r="M126" s="54">
        <v>440</v>
      </c>
      <c r="N126" s="54">
        <v>0</v>
      </c>
    </row>
    <row r="127" spans="2:14" x14ac:dyDescent="0.3">
      <c r="B127" s="34">
        <v>45292</v>
      </c>
      <c r="C127" s="54">
        <v>1805</v>
      </c>
      <c r="D127" s="54">
        <v>315</v>
      </c>
      <c r="E127" s="54">
        <v>290</v>
      </c>
      <c r="F127" s="54">
        <v>0</v>
      </c>
      <c r="G127" s="54">
        <v>130</v>
      </c>
      <c r="H127" s="54">
        <v>270</v>
      </c>
      <c r="I127" s="54">
        <v>75</v>
      </c>
      <c r="J127" s="54">
        <v>205</v>
      </c>
      <c r="K127" s="54">
        <v>115</v>
      </c>
      <c r="L127" s="54">
        <v>20</v>
      </c>
      <c r="M127" s="54">
        <v>385</v>
      </c>
      <c r="N127" s="54">
        <v>0</v>
      </c>
    </row>
    <row r="128" spans="2:14" x14ac:dyDescent="0.3">
      <c r="B128" s="34">
        <v>45323</v>
      </c>
      <c r="C128" s="54">
        <v>1875</v>
      </c>
      <c r="D128" s="54">
        <v>435</v>
      </c>
      <c r="E128" s="54">
        <v>165</v>
      </c>
      <c r="F128" s="54">
        <v>0</v>
      </c>
      <c r="G128" s="54">
        <v>135</v>
      </c>
      <c r="H128" s="54">
        <v>315</v>
      </c>
      <c r="I128" s="54">
        <v>125</v>
      </c>
      <c r="J128" s="54">
        <v>165</v>
      </c>
      <c r="K128" s="54">
        <v>120</v>
      </c>
      <c r="L128" s="54">
        <v>25</v>
      </c>
      <c r="M128" s="54">
        <v>390</v>
      </c>
      <c r="N128" s="54">
        <v>0</v>
      </c>
    </row>
    <row r="129" spans="2:15" x14ac:dyDescent="0.3">
      <c r="B129" s="34">
        <v>45352</v>
      </c>
      <c r="C129" s="54">
        <v>2020</v>
      </c>
      <c r="D129" s="54">
        <v>480</v>
      </c>
      <c r="E129" s="54">
        <v>175</v>
      </c>
      <c r="F129" s="54">
        <v>0</v>
      </c>
      <c r="G129" s="54">
        <v>130</v>
      </c>
      <c r="H129" s="54">
        <v>295</v>
      </c>
      <c r="I129" s="54">
        <v>110</v>
      </c>
      <c r="J129" s="54">
        <v>175</v>
      </c>
      <c r="K129" s="54">
        <v>180</v>
      </c>
      <c r="L129" s="54">
        <v>35</v>
      </c>
      <c r="M129" s="54">
        <v>435</v>
      </c>
      <c r="N129" s="54">
        <v>0</v>
      </c>
    </row>
    <row r="130" spans="2:15" x14ac:dyDescent="0.3">
      <c r="B130" s="34">
        <v>45383</v>
      </c>
      <c r="C130" s="54">
        <v>2520</v>
      </c>
      <c r="D130" s="54">
        <v>535</v>
      </c>
      <c r="E130" s="54">
        <v>210</v>
      </c>
      <c r="F130" s="54">
        <v>0</v>
      </c>
      <c r="G130" s="54">
        <v>140</v>
      </c>
      <c r="H130" s="54">
        <v>470</v>
      </c>
      <c r="I130" s="54">
        <v>145</v>
      </c>
      <c r="J130" s="54">
        <v>200</v>
      </c>
      <c r="K130" s="54">
        <v>330</v>
      </c>
      <c r="L130" s="54">
        <v>35</v>
      </c>
      <c r="M130" s="54">
        <v>465</v>
      </c>
      <c r="N130" s="54">
        <v>0</v>
      </c>
    </row>
    <row r="131" spans="2:15" x14ac:dyDescent="0.3">
      <c r="B131" s="34">
        <v>45413</v>
      </c>
      <c r="C131" s="54">
        <v>2720</v>
      </c>
      <c r="D131" s="54">
        <v>575</v>
      </c>
      <c r="E131" s="54">
        <v>285</v>
      </c>
      <c r="F131" s="54">
        <v>0</v>
      </c>
      <c r="G131" s="54">
        <v>165</v>
      </c>
      <c r="H131" s="54">
        <v>415</v>
      </c>
      <c r="I131" s="54">
        <v>115</v>
      </c>
      <c r="J131" s="54">
        <v>395</v>
      </c>
      <c r="K131" s="54">
        <v>340</v>
      </c>
      <c r="L131" s="54">
        <v>35</v>
      </c>
      <c r="M131" s="54">
        <v>400</v>
      </c>
      <c r="N131" s="54">
        <v>5</v>
      </c>
    </row>
    <row r="132" spans="2:15" x14ac:dyDescent="0.3">
      <c r="B132" s="34">
        <v>45444</v>
      </c>
      <c r="C132" s="54">
        <v>2955</v>
      </c>
      <c r="D132" s="54">
        <v>720</v>
      </c>
      <c r="E132" s="54">
        <v>355</v>
      </c>
      <c r="F132" s="54">
        <v>0</v>
      </c>
      <c r="G132" s="54">
        <v>170</v>
      </c>
      <c r="H132" s="54">
        <v>370</v>
      </c>
      <c r="I132" s="54">
        <v>110</v>
      </c>
      <c r="J132" s="54">
        <v>410</v>
      </c>
      <c r="K132" s="54">
        <v>345</v>
      </c>
      <c r="L132" s="54">
        <v>35</v>
      </c>
      <c r="M132" s="54">
        <v>435</v>
      </c>
      <c r="N132" s="54">
        <v>0</v>
      </c>
    </row>
    <row r="133" spans="2:15" x14ac:dyDescent="0.3">
      <c r="B133" s="34">
        <v>45474</v>
      </c>
      <c r="C133" s="54">
        <v>2870</v>
      </c>
      <c r="D133" s="54">
        <v>710</v>
      </c>
      <c r="E133" s="54">
        <v>350</v>
      </c>
      <c r="F133" s="54">
        <v>0</v>
      </c>
      <c r="G133" s="54">
        <v>165</v>
      </c>
      <c r="H133" s="54">
        <v>355</v>
      </c>
      <c r="I133" s="54">
        <v>115</v>
      </c>
      <c r="J133" s="54">
        <v>370</v>
      </c>
      <c r="K133" s="54">
        <v>350</v>
      </c>
      <c r="L133" s="54">
        <v>35</v>
      </c>
      <c r="M133" s="81">
        <v>420</v>
      </c>
      <c r="N133" s="54">
        <v>0</v>
      </c>
    </row>
    <row r="134" spans="2:15" x14ac:dyDescent="0.3">
      <c r="B134" s="34">
        <v>45505</v>
      </c>
      <c r="C134" s="54">
        <v>2730</v>
      </c>
      <c r="D134" s="54">
        <v>690</v>
      </c>
      <c r="E134" s="54">
        <v>330</v>
      </c>
      <c r="F134" s="54">
        <v>0</v>
      </c>
      <c r="G134" s="54">
        <v>145</v>
      </c>
      <c r="H134" s="54">
        <v>350</v>
      </c>
      <c r="I134" s="54">
        <v>120</v>
      </c>
      <c r="J134" s="54">
        <v>360</v>
      </c>
      <c r="K134" s="54">
        <v>335</v>
      </c>
      <c r="L134" s="54">
        <v>35</v>
      </c>
      <c r="M134" s="54">
        <v>370</v>
      </c>
      <c r="N134" s="54">
        <v>0</v>
      </c>
    </row>
    <row r="135" spans="2:15" x14ac:dyDescent="0.3">
      <c r="B135" s="34">
        <v>45536</v>
      </c>
      <c r="C135" s="54">
        <v>2830</v>
      </c>
      <c r="D135" s="54">
        <v>720</v>
      </c>
      <c r="E135" s="54">
        <v>330</v>
      </c>
      <c r="F135" s="54">
        <v>0</v>
      </c>
      <c r="G135" s="54">
        <v>160</v>
      </c>
      <c r="H135" s="54">
        <v>335</v>
      </c>
      <c r="I135" s="54">
        <v>125</v>
      </c>
      <c r="J135" s="54">
        <v>385</v>
      </c>
      <c r="K135" s="54">
        <v>325</v>
      </c>
      <c r="L135" s="54">
        <v>30</v>
      </c>
      <c r="M135" s="81">
        <v>425</v>
      </c>
      <c r="N135" s="54">
        <v>0</v>
      </c>
    </row>
    <row r="136" spans="2:15" x14ac:dyDescent="0.3">
      <c r="B136" s="34">
        <v>45566</v>
      </c>
      <c r="C136" s="54">
        <v>2660</v>
      </c>
      <c r="D136" s="54">
        <v>575</v>
      </c>
      <c r="E136" s="54">
        <v>290</v>
      </c>
      <c r="F136" s="54">
        <v>0</v>
      </c>
      <c r="G136" s="54">
        <v>175</v>
      </c>
      <c r="H136" s="54">
        <v>270</v>
      </c>
      <c r="I136" s="54">
        <v>125</v>
      </c>
      <c r="J136" s="54">
        <v>415</v>
      </c>
      <c r="K136" s="54">
        <v>295</v>
      </c>
      <c r="L136" s="54">
        <v>30</v>
      </c>
      <c r="M136" s="81">
        <v>485</v>
      </c>
      <c r="N136" s="54">
        <v>0</v>
      </c>
    </row>
    <row r="137" spans="2:15" x14ac:dyDescent="0.3">
      <c r="B137" s="34">
        <v>45597</v>
      </c>
      <c r="C137" s="54">
        <v>2435</v>
      </c>
      <c r="D137" s="54">
        <v>545</v>
      </c>
      <c r="E137" s="54">
        <v>290</v>
      </c>
      <c r="F137" s="54">
        <v>0</v>
      </c>
      <c r="G137" s="54">
        <v>200</v>
      </c>
      <c r="H137" s="54">
        <v>205</v>
      </c>
      <c r="I137" s="54">
        <v>135</v>
      </c>
      <c r="J137" s="54">
        <v>410</v>
      </c>
      <c r="K137" s="54">
        <v>200</v>
      </c>
      <c r="L137" s="54">
        <v>30</v>
      </c>
      <c r="M137" s="81">
        <v>425</v>
      </c>
      <c r="N137" s="54">
        <v>0</v>
      </c>
      <c r="O137" s="79"/>
    </row>
    <row r="138" spans="2:15" x14ac:dyDescent="0.3">
      <c r="B138" s="34">
        <v>45627</v>
      </c>
      <c r="C138" s="54">
        <v>2080</v>
      </c>
      <c r="D138" s="54">
        <v>410</v>
      </c>
      <c r="E138" s="54">
        <v>285</v>
      </c>
      <c r="F138" s="54">
        <v>0</v>
      </c>
      <c r="G138" s="54">
        <v>145</v>
      </c>
      <c r="H138" s="54">
        <v>180</v>
      </c>
      <c r="I138" s="54">
        <v>120</v>
      </c>
      <c r="J138" s="54">
        <v>380</v>
      </c>
      <c r="K138" s="54">
        <v>115</v>
      </c>
      <c r="L138" s="54">
        <v>30</v>
      </c>
      <c r="M138" s="81">
        <v>420</v>
      </c>
      <c r="N138" s="54">
        <v>0</v>
      </c>
      <c r="O138" s="79"/>
    </row>
    <row r="139" spans="2:15" x14ac:dyDescent="0.3">
      <c r="B139" s="34">
        <v>45658</v>
      </c>
      <c r="C139" s="54">
        <v>2170</v>
      </c>
      <c r="D139" s="54">
        <v>435</v>
      </c>
      <c r="E139" s="54">
        <v>255</v>
      </c>
      <c r="F139" s="54">
        <v>0</v>
      </c>
      <c r="G139" s="54">
        <v>190</v>
      </c>
      <c r="H139" s="54">
        <v>175</v>
      </c>
      <c r="I139" s="54">
        <v>155</v>
      </c>
      <c r="J139" s="54">
        <v>355</v>
      </c>
      <c r="K139" s="54">
        <v>140</v>
      </c>
      <c r="L139" s="54">
        <v>40</v>
      </c>
      <c r="M139" s="81">
        <v>425</v>
      </c>
      <c r="N139" s="54">
        <v>0</v>
      </c>
    </row>
    <row r="140" spans="2:15" x14ac:dyDescent="0.3">
      <c r="B140" s="34">
        <v>45689</v>
      </c>
      <c r="C140" s="54">
        <v>2010</v>
      </c>
      <c r="D140" s="54">
        <v>365</v>
      </c>
      <c r="E140" s="54">
        <v>265</v>
      </c>
      <c r="F140" s="54">
        <v>0</v>
      </c>
      <c r="G140" s="54">
        <v>160</v>
      </c>
      <c r="H140" s="54">
        <v>120</v>
      </c>
      <c r="I140" s="54">
        <v>145</v>
      </c>
      <c r="J140" s="54">
        <v>295</v>
      </c>
      <c r="K140" s="54">
        <v>115</v>
      </c>
      <c r="L140" s="54">
        <v>60</v>
      </c>
      <c r="M140" s="81">
        <v>475</v>
      </c>
      <c r="N140" s="54">
        <v>0</v>
      </c>
    </row>
    <row r="141" spans="2:15" x14ac:dyDescent="0.3">
      <c r="B141" s="34">
        <v>45717</v>
      </c>
      <c r="C141" s="54">
        <v>2000</v>
      </c>
      <c r="D141" s="54">
        <v>345</v>
      </c>
      <c r="E141" s="54">
        <v>245</v>
      </c>
      <c r="F141" s="54">
        <v>0</v>
      </c>
      <c r="G141" s="54">
        <v>120</v>
      </c>
      <c r="H141" s="54">
        <v>125</v>
      </c>
      <c r="I141" s="54">
        <v>165</v>
      </c>
      <c r="J141" s="54">
        <v>275</v>
      </c>
      <c r="K141" s="54">
        <v>135</v>
      </c>
      <c r="L141" s="54">
        <v>60</v>
      </c>
      <c r="M141" s="81">
        <v>530</v>
      </c>
      <c r="N141" s="54">
        <v>0</v>
      </c>
    </row>
    <row r="142" spans="2:15" ht="15.6" x14ac:dyDescent="0.3">
      <c r="B142" s="38"/>
      <c r="C142" s="54"/>
      <c r="D142" s="41"/>
      <c r="E142" s="29"/>
      <c r="F142" s="29"/>
      <c r="G142" s="29"/>
      <c r="H142" s="29"/>
      <c r="I142" s="29"/>
      <c r="J142" s="29"/>
      <c r="K142" s="29"/>
      <c r="L142" s="29"/>
      <c r="M142" s="53"/>
      <c r="N142" s="28"/>
    </row>
    <row r="143" spans="2:15" ht="15.6" x14ac:dyDescent="0.3">
      <c r="B143" s="39" t="s">
        <v>88</v>
      </c>
      <c r="C143" s="54"/>
      <c r="D143" s="46"/>
      <c r="E143" s="46"/>
      <c r="F143" s="50"/>
      <c r="G143" s="50"/>
      <c r="H143" s="50"/>
      <c r="I143" s="50"/>
      <c r="J143" s="50"/>
      <c r="K143" s="50"/>
      <c r="L143" s="50"/>
      <c r="M143" s="52"/>
      <c r="N143" s="28"/>
    </row>
    <row r="144" spans="2:15" x14ac:dyDescent="0.3">
      <c r="B144" s="34">
        <v>44652</v>
      </c>
      <c r="C144" s="54">
        <v>1750</v>
      </c>
      <c r="D144" s="54">
        <v>100</v>
      </c>
      <c r="E144" s="54">
        <v>0</v>
      </c>
      <c r="F144" s="54">
        <v>0</v>
      </c>
      <c r="G144" s="54">
        <v>10</v>
      </c>
      <c r="H144" s="54">
        <v>35</v>
      </c>
      <c r="I144" s="54">
        <v>0</v>
      </c>
      <c r="J144" s="54">
        <v>140</v>
      </c>
      <c r="K144" s="54">
        <v>395</v>
      </c>
      <c r="L144" s="54">
        <v>5</v>
      </c>
      <c r="M144" s="54">
        <v>1065</v>
      </c>
      <c r="N144" s="54">
        <v>0</v>
      </c>
    </row>
    <row r="145" spans="2:14" x14ac:dyDescent="0.3">
      <c r="B145" s="34">
        <v>44896</v>
      </c>
      <c r="C145" s="54">
        <v>1560</v>
      </c>
      <c r="D145" s="54">
        <v>345</v>
      </c>
      <c r="E145" s="54">
        <v>0</v>
      </c>
      <c r="F145" s="54">
        <v>0</v>
      </c>
      <c r="G145" s="54">
        <v>10</v>
      </c>
      <c r="H145" s="54">
        <v>35</v>
      </c>
      <c r="I145" s="54">
        <v>20</v>
      </c>
      <c r="J145" s="54">
        <v>425</v>
      </c>
      <c r="K145" s="54">
        <v>140</v>
      </c>
      <c r="L145" s="54">
        <v>5</v>
      </c>
      <c r="M145" s="54">
        <v>585</v>
      </c>
      <c r="N145" s="54">
        <v>0</v>
      </c>
    </row>
    <row r="146" spans="2:14" x14ac:dyDescent="0.3">
      <c r="B146" s="34">
        <v>45078</v>
      </c>
      <c r="C146" s="54">
        <v>2450</v>
      </c>
      <c r="D146" s="54">
        <v>455</v>
      </c>
      <c r="E146" s="54">
        <v>0</v>
      </c>
      <c r="F146" s="54">
        <v>0</v>
      </c>
      <c r="G146" s="54">
        <v>210</v>
      </c>
      <c r="H146" s="54">
        <v>60</v>
      </c>
      <c r="I146" s="54">
        <v>130</v>
      </c>
      <c r="J146" s="54">
        <v>370</v>
      </c>
      <c r="K146" s="54">
        <v>335</v>
      </c>
      <c r="L146" s="54">
        <v>5</v>
      </c>
      <c r="M146" s="54">
        <v>880</v>
      </c>
      <c r="N146" s="54">
        <v>0</v>
      </c>
    </row>
    <row r="147" spans="2:14" x14ac:dyDescent="0.3">
      <c r="B147" s="34">
        <v>45108</v>
      </c>
      <c r="C147" s="54">
        <v>2570</v>
      </c>
      <c r="D147" s="54">
        <v>495</v>
      </c>
      <c r="E147" s="54">
        <v>0</v>
      </c>
      <c r="F147" s="54">
        <v>0</v>
      </c>
      <c r="G147" s="54">
        <v>195</v>
      </c>
      <c r="H147" s="54">
        <v>60</v>
      </c>
      <c r="I147" s="54">
        <v>160</v>
      </c>
      <c r="J147" s="54">
        <v>405</v>
      </c>
      <c r="K147" s="54">
        <v>355</v>
      </c>
      <c r="L147" s="54">
        <v>5</v>
      </c>
      <c r="M147" s="54">
        <v>895</v>
      </c>
      <c r="N147" s="54">
        <v>0</v>
      </c>
    </row>
    <row r="148" spans="2:14" x14ac:dyDescent="0.3">
      <c r="B148" s="34">
        <v>45139</v>
      </c>
      <c r="C148" s="54">
        <v>2465</v>
      </c>
      <c r="D148" s="54">
        <v>480</v>
      </c>
      <c r="E148" s="54">
        <v>0</v>
      </c>
      <c r="F148" s="54">
        <v>0</v>
      </c>
      <c r="G148" s="54">
        <v>205</v>
      </c>
      <c r="H148" s="54">
        <v>60</v>
      </c>
      <c r="I148" s="54">
        <v>160</v>
      </c>
      <c r="J148" s="54">
        <v>405</v>
      </c>
      <c r="K148" s="54">
        <v>345</v>
      </c>
      <c r="L148" s="54">
        <v>5</v>
      </c>
      <c r="M148" s="54">
        <v>810</v>
      </c>
      <c r="N148" s="54">
        <v>0</v>
      </c>
    </row>
    <row r="149" spans="2:14" x14ac:dyDescent="0.3">
      <c r="B149" s="34">
        <v>45170</v>
      </c>
      <c r="C149" s="54">
        <v>2645</v>
      </c>
      <c r="D149" s="54">
        <v>515</v>
      </c>
      <c r="E149" s="54">
        <v>0</v>
      </c>
      <c r="F149" s="54">
        <v>0</v>
      </c>
      <c r="G149" s="54">
        <v>205</v>
      </c>
      <c r="H149" s="54">
        <v>60</v>
      </c>
      <c r="I149" s="54">
        <v>185</v>
      </c>
      <c r="J149" s="54">
        <v>455</v>
      </c>
      <c r="K149" s="54">
        <v>380</v>
      </c>
      <c r="L149" s="54">
        <v>5</v>
      </c>
      <c r="M149" s="54">
        <v>845</v>
      </c>
      <c r="N149" s="54">
        <v>0</v>
      </c>
    </row>
    <row r="150" spans="2:14" x14ac:dyDescent="0.3">
      <c r="B150" s="34">
        <v>45200</v>
      </c>
      <c r="C150" s="54">
        <v>2700</v>
      </c>
      <c r="D150" s="54">
        <v>540</v>
      </c>
      <c r="E150" s="54">
        <v>20</v>
      </c>
      <c r="F150" s="54">
        <v>0</v>
      </c>
      <c r="G150" s="54">
        <v>210</v>
      </c>
      <c r="H150" s="54">
        <v>55</v>
      </c>
      <c r="I150" s="54">
        <v>200</v>
      </c>
      <c r="J150" s="54">
        <v>435</v>
      </c>
      <c r="K150" s="54">
        <v>370</v>
      </c>
      <c r="L150" s="54">
        <v>0</v>
      </c>
      <c r="M150" s="54">
        <v>875</v>
      </c>
      <c r="N150" s="54">
        <v>0</v>
      </c>
    </row>
    <row r="151" spans="2:14" x14ac:dyDescent="0.3">
      <c r="B151" s="34">
        <v>45231</v>
      </c>
      <c r="C151" s="54">
        <v>2745</v>
      </c>
      <c r="D151" s="54">
        <v>545</v>
      </c>
      <c r="E151" s="54">
        <v>25</v>
      </c>
      <c r="F151" s="54">
        <v>0</v>
      </c>
      <c r="G151" s="54">
        <v>210</v>
      </c>
      <c r="H151" s="54">
        <v>50</v>
      </c>
      <c r="I151" s="54">
        <v>205</v>
      </c>
      <c r="J151" s="54">
        <v>435</v>
      </c>
      <c r="K151" s="54">
        <v>400</v>
      </c>
      <c r="L151" s="54">
        <v>5</v>
      </c>
      <c r="M151" s="54">
        <v>880</v>
      </c>
      <c r="N151" s="54">
        <v>0</v>
      </c>
    </row>
    <row r="152" spans="2:14" x14ac:dyDescent="0.3">
      <c r="B152" s="34">
        <v>45261</v>
      </c>
      <c r="C152" s="54">
        <v>2350</v>
      </c>
      <c r="D152" s="54">
        <v>450</v>
      </c>
      <c r="E152" s="54">
        <v>20</v>
      </c>
      <c r="F152" s="54">
        <v>0</v>
      </c>
      <c r="G152" s="54">
        <v>180</v>
      </c>
      <c r="H152" s="54">
        <v>55</v>
      </c>
      <c r="I152" s="54">
        <v>185</v>
      </c>
      <c r="J152" s="54">
        <v>380</v>
      </c>
      <c r="K152" s="54">
        <v>270</v>
      </c>
      <c r="L152" s="54">
        <v>0</v>
      </c>
      <c r="M152" s="54">
        <v>810</v>
      </c>
      <c r="N152" s="54">
        <v>0</v>
      </c>
    </row>
    <row r="153" spans="2:14" x14ac:dyDescent="0.3">
      <c r="B153" s="34">
        <v>45292</v>
      </c>
      <c r="C153" s="54">
        <v>2570</v>
      </c>
      <c r="D153" s="54">
        <v>455</v>
      </c>
      <c r="E153" s="54">
        <v>45</v>
      </c>
      <c r="F153" s="54">
        <v>0</v>
      </c>
      <c r="G153" s="54">
        <v>220</v>
      </c>
      <c r="H153" s="54">
        <v>60</v>
      </c>
      <c r="I153" s="54">
        <v>180</v>
      </c>
      <c r="J153" s="54">
        <v>500</v>
      </c>
      <c r="K153" s="54">
        <v>230</v>
      </c>
      <c r="L153" s="54">
        <v>0</v>
      </c>
      <c r="M153" s="54">
        <v>875</v>
      </c>
      <c r="N153" s="54">
        <v>0</v>
      </c>
    </row>
    <row r="154" spans="2:14" x14ac:dyDescent="0.3">
      <c r="B154" s="34">
        <v>45323</v>
      </c>
      <c r="C154" s="54">
        <v>2570</v>
      </c>
      <c r="D154" s="54">
        <v>500</v>
      </c>
      <c r="E154" s="54">
        <v>50</v>
      </c>
      <c r="F154" s="54">
        <v>0</v>
      </c>
      <c r="G154" s="54">
        <v>215</v>
      </c>
      <c r="H154" s="54">
        <v>60</v>
      </c>
      <c r="I154" s="54">
        <v>175</v>
      </c>
      <c r="J154" s="54">
        <v>475</v>
      </c>
      <c r="K154" s="54">
        <v>210</v>
      </c>
      <c r="L154" s="54">
        <v>0</v>
      </c>
      <c r="M154" s="54">
        <v>895</v>
      </c>
      <c r="N154" s="54">
        <v>0</v>
      </c>
    </row>
    <row r="155" spans="2:14" x14ac:dyDescent="0.3">
      <c r="B155" s="34">
        <v>45352</v>
      </c>
      <c r="C155" s="54">
        <v>2430</v>
      </c>
      <c r="D155" s="54">
        <v>450</v>
      </c>
      <c r="E155" s="54">
        <v>60</v>
      </c>
      <c r="F155" s="54">
        <v>0</v>
      </c>
      <c r="G155" s="54">
        <v>205</v>
      </c>
      <c r="H155" s="54">
        <v>55</v>
      </c>
      <c r="I155" s="54">
        <v>190</v>
      </c>
      <c r="J155" s="54">
        <v>400</v>
      </c>
      <c r="K155" s="54">
        <v>235</v>
      </c>
      <c r="L155" s="54">
        <v>0</v>
      </c>
      <c r="M155" s="54">
        <v>830</v>
      </c>
      <c r="N155" s="54">
        <v>0</v>
      </c>
    </row>
    <row r="156" spans="2:14" x14ac:dyDescent="0.3">
      <c r="B156" s="34">
        <v>45383</v>
      </c>
      <c r="C156" s="54">
        <v>2110</v>
      </c>
      <c r="D156" s="54">
        <v>460</v>
      </c>
      <c r="E156" s="54">
        <v>25</v>
      </c>
      <c r="F156" s="54">
        <v>0</v>
      </c>
      <c r="G156" s="54">
        <v>200</v>
      </c>
      <c r="H156" s="54">
        <v>55</v>
      </c>
      <c r="I156" s="54">
        <v>165</v>
      </c>
      <c r="J156" s="54">
        <v>410</v>
      </c>
      <c r="K156" s="54">
        <v>215</v>
      </c>
      <c r="L156" s="54">
        <v>0</v>
      </c>
      <c r="M156" s="54">
        <v>575</v>
      </c>
      <c r="N156" s="54">
        <v>0</v>
      </c>
    </row>
    <row r="157" spans="2:14" x14ac:dyDescent="0.3">
      <c r="B157" s="34">
        <v>45413</v>
      </c>
      <c r="C157" s="54">
        <v>2915</v>
      </c>
      <c r="D157" s="54">
        <v>555</v>
      </c>
      <c r="E157" s="54">
        <v>40</v>
      </c>
      <c r="F157" s="54">
        <v>0</v>
      </c>
      <c r="G157" s="54">
        <v>240</v>
      </c>
      <c r="H157" s="54">
        <v>70</v>
      </c>
      <c r="I157" s="54">
        <v>180</v>
      </c>
      <c r="J157" s="54">
        <v>630</v>
      </c>
      <c r="K157" s="54">
        <v>365</v>
      </c>
      <c r="L157" s="54">
        <v>0</v>
      </c>
      <c r="M157" s="54">
        <v>845</v>
      </c>
      <c r="N157" s="54">
        <v>0</v>
      </c>
    </row>
    <row r="158" spans="2:14" x14ac:dyDescent="0.3">
      <c r="B158" s="34">
        <v>45444</v>
      </c>
      <c r="C158" s="54">
        <v>2975</v>
      </c>
      <c r="D158" s="54">
        <v>540</v>
      </c>
      <c r="E158" s="54">
        <v>40</v>
      </c>
      <c r="F158" s="54">
        <v>0</v>
      </c>
      <c r="G158" s="54">
        <v>220</v>
      </c>
      <c r="H158" s="54">
        <v>60</v>
      </c>
      <c r="I158" s="54">
        <v>115</v>
      </c>
      <c r="J158" s="54">
        <v>730</v>
      </c>
      <c r="K158" s="54">
        <v>390</v>
      </c>
      <c r="L158" s="54">
        <v>5</v>
      </c>
      <c r="M158" s="54">
        <v>875</v>
      </c>
      <c r="N158" s="54">
        <v>0</v>
      </c>
    </row>
    <row r="159" spans="2:14" x14ac:dyDescent="0.3">
      <c r="B159" s="34">
        <v>45474</v>
      </c>
      <c r="C159" s="54">
        <v>2795</v>
      </c>
      <c r="D159" s="54">
        <v>550</v>
      </c>
      <c r="E159" s="54">
        <v>40</v>
      </c>
      <c r="F159" s="54">
        <v>0</v>
      </c>
      <c r="G159" s="54">
        <v>235</v>
      </c>
      <c r="H159" s="54">
        <v>60</v>
      </c>
      <c r="I159" s="54">
        <v>165</v>
      </c>
      <c r="J159" s="54">
        <v>530</v>
      </c>
      <c r="K159" s="54">
        <v>385</v>
      </c>
      <c r="L159" s="54">
        <v>5</v>
      </c>
      <c r="M159" s="81">
        <v>825</v>
      </c>
      <c r="N159" s="54">
        <v>0</v>
      </c>
    </row>
    <row r="160" spans="2:14" x14ac:dyDescent="0.3">
      <c r="B160" s="34">
        <v>45505</v>
      </c>
      <c r="C160" s="54">
        <v>2735</v>
      </c>
      <c r="D160" s="54">
        <v>500</v>
      </c>
      <c r="E160" s="54">
        <v>35</v>
      </c>
      <c r="F160" s="54">
        <v>0</v>
      </c>
      <c r="G160" s="54">
        <v>230</v>
      </c>
      <c r="H160" s="54">
        <v>80</v>
      </c>
      <c r="I160" s="54">
        <v>165</v>
      </c>
      <c r="J160" s="54">
        <v>540</v>
      </c>
      <c r="K160" s="54">
        <v>375</v>
      </c>
      <c r="L160" s="54">
        <v>5</v>
      </c>
      <c r="M160" s="54">
        <v>805</v>
      </c>
      <c r="N160" s="54">
        <v>0</v>
      </c>
    </row>
    <row r="161" spans="2:15" x14ac:dyDescent="0.3">
      <c r="B161" s="34">
        <v>45536</v>
      </c>
      <c r="C161" s="54">
        <v>2805</v>
      </c>
      <c r="D161" s="54">
        <v>490</v>
      </c>
      <c r="E161" s="54">
        <v>50</v>
      </c>
      <c r="F161" s="54">
        <v>0</v>
      </c>
      <c r="G161" s="54">
        <v>230</v>
      </c>
      <c r="H161" s="54">
        <v>85</v>
      </c>
      <c r="I161" s="54">
        <v>170</v>
      </c>
      <c r="J161" s="54">
        <v>600</v>
      </c>
      <c r="K161" s="54">
        <v>385</v>
      </c>
      <c r="L161" s="54">
        <v>5</v>
      </c>
      <c r="M161" s="81">
        <v>790</v>
      </c>
      <c r="N161" s="54">
        <v>0</v>
      </c>
    </row>
    <row r="162" spans="2:15" x14ac:dyDescent="0.3">
      <c r="B162" s="34">
        <v>45566</v>
      </c>
      <c r="C162" s="54">
        <v>2750</v>
      </c>
      <c r="D162" s="54">
        <v>505</v>
      </c>
      <c r="E162" s="54">
        <v>45</v>
      </c>
      <c r="F162" s="54">
        <v>0</v>
      </c>
      <c r="G162" s="54">
        <v>240</v>
      </c>
      <c r="H162" s="54">
        <v>80</v>
      </c>
      <c r="I162" s="54">
        <v>165</v>
      </c>
      <c r="J162" s="54">
        <v>535</v>
      </c>
      <c r="K162" s="54">
        <v>355</v>
      </c>
      <c r="L162" s="54">
        <v>5</v>
      </c>
      <c r="M162" s="81">
        <v>820</v>
      </c>
      <c r="N162" s="54">
        <v>0</v>
      </c>
    </row>
    <row r="163" spans="2:15" x14ac:dyDescent="0.3">
      <c r="B163" s="34">
        <v>45597</v>
      </c>
      <c r="C163" s="54">
        <v>2770</v>
      </c>
      <c r="D163" s="54">
        <v>485</v>
      </c>
      <c r="E163" s="54">
        <v>50</v>
      </c>
      <c r="F163" s="54">
        <v>0</v>
      </c>
      <c r="G163" s="54">
        <v>220</v>
      </c>
      <c r="H163" s="54">
        <v>70</v>
      </c>
      <c r="I163" s="54">
        <v>165</v>
      </c>
      <c r="J163" s="54">
        <v>570</v>
      </c>
      <c r="K163" s="54">
        <v>345</v>
      </c>
      <c r="L163" s="54">
        <v>5</v>
      </c>
      <c r="M163" s="81">
        <v>860</v>
      </c>
      <c r="N163" s="54">
        <v>0</v>
      </c>
      <c r="O163" s="79"/>
    </row>
    <row r="164" spans="2:15" x14ac:dyDescent="0.3">
      <c r="B164" s="34">
        <v>45627</v>
      </c>
      <c r="C164" s="54">
        <v>2425</v>
      </c>
      <c r="D164" s="54">
        <v>450</v>
      </c>
      <c r="E164" s="54">
        <v>45</v>
      </c>
      <c r="F164" s="54">
        <v>0</v>
      </c>
      <c r="G164" s="54">
        <v>185</v>
      </c>
      <c r="H164" s="54">
        <v>65</v>
      </c>
      <c r="I164" s="54">
        <v>135</v>
      </c>
      <c r="J164" s="54">
        <v>545</v>
      </c>
      <c r="K164" s="54">
        <v>280</v>
      </c>
      <c r="L164" s="54">
        <v>5</v>
      </c>
      <c r="M164" s="81">
        <v>715</v>
      </c>
      <c r="N164" s="54">
        <v>0</v>
      </c>
      <c r="O164" s="79"/>
    </row>
    <row r="165" spans="2:15" x14ac:dyDescent="0.3">
      <c r="B165" s="34">
        <v>45658</v>
      </c>
      <c r="C165" s="54">
        <v>2490</v>
      </c>
      <c r="D165" s="54">
        <v>475</v>
      </c>
      <c r="E165" s="54">
        <v>45</v>
      </c>
      <c r="F165" s="54">
        <v>0</v>
      </c>
      <c r="G165" s="54">
        <v>210</v>
      </c>
      <c r="H165" s="54">
        <v>65</v>
      </c>
      <c r="I165" s="54">
        <v>165</v>
      </c>
      <c r="J165" s="54">
        <v>585</v>
      </c>
      <c r="K165" s="54">
        <v>275</v>
      </c>
      <c r="L165" s="54">
        <v>5</v>
      </c>
      <c r="M165" s="54">
        <v>665</v>
      </c>
      <c r="N165" s="54">
        <v>0</v>
      </c>
    </row>
    <row r="166" spans="2:15" ht="15.6" x14ac:dyDescent="0.3">
      <c r="B166" s="34">
        <v>45689</v>
      </c>
      <c r="C166" s="54">
        <v>2530</v>
      </c>
      <c r="D166" s="54">
        <v>505</v>
      </c>
      <c r="E166" s="29">
        <v>45</v>
      </c>
      <c r="F166" s="29">
        <v>0</v>
      </c>
      <c r="G166" s="29">
        <v>220</v>
      </c>
      <c r="H166" s="29">
        <v>70</v>
      </c>
      <c r="I166" s="29">
        <v>160</v>
      </c>
      <c r="J166" s="29">
        <v>620</v>
      </c>
      <c r="K166" s="29">
        <v>250</v>
      </c>
      <c r="L166" s="29">
        <v>5</v>
      </c>
      <c r="M166" s="53">
        <v>650</v>
      </c>
      <c r="N166" s="28">
        <v>0</v>
      </c>
    </row>
    <row r="167" spans="2:15" ht="15.6" x14ac:dyDescent="0.3">
      <c r="B167" s="34">
        <v>45717</v>
      </c>
      <c r="C167" s="54">
        <v>2465</v>
      </c>
      <c r="D167" s="54">
        <v>470</v>
      </c>
      <c r="E167" s="29">
        <v>40</v>
      </c>
      <c r="F167" s="29">
        <v>0</v>
      </c>
      <c r="G167" s="29">
        <v>215</v>
      </c>
      <c r="H167" s="29">
        <v>90</v>
      </c>
      <c r="I167" s="29">
        <v>165</v>
      </c>
      <c r="J167" s="29">
        <v>555</v>
      </c>
      <c r="K167" s="29">
        <v>240</v>
      </c>
      <c r="L167" s="29">
        <v>5</v>
      </c>
      <c r="M167" s="53">
        <v>680</v>
      </c>
      <c r="N167" s="28">
        <v>0</v>
      </c>
    </row>
    <row r="168" spans="2:15" ht="15.6" x14ac:dyDescent="0.3">
      <c r="B168" s="38"/>
      <c r="C168" s="54"/>
      <c r="D168" s="54"/>
      <c r="E168" s="29"/>
      <c r="F168" s="29"/>
      <c r="G168" s="29"/>
      <c r="H168" s="29"/>
      <c r="I168" s="29"/>
      <c r="J168" s="29"/>
      <c r="K168" s="29"/>
      <c r="L168" s="29"/>
      <c r="M168" s="53"/>
      <c r="N168" s="28"/>
    </row>
    <row r="169" spans="2:15" ht="15.6" x14ac:dyDescent="0.3">
      <c r="B169" s="39" t="s">
        <v>89</v>
      </c>
      <c r="C169" s="54"/>
      <c r="D169" s="54"/>
      <c r="E169" s="46"/>
      <c r="F169" s="50"/>
      <c r="G169" s="50"/>
      <c r="H169" s="50"/>
      <c r="I169" s="50"/>
      <c r="J169" s="50"/>
      <c r="K169" s="50"/>
      <c r="L169" s="50"/>
      <c r="M169" s="52"/>
      <c r="N169" s="28"/>
    </row>
    <row r="170" spans="2:15" x14ac:dyDescent="0.3">
      <c r="B170" s="34">
        <v>44652</v>
      </c>
      <c r="C170" s="54">
        <v>2190</v>
      </c>
      <c r="D170" s="54">
        <v>0</v>
      </c>
      <c r="E170" s="54">
        <v>20</v>
      </c>
      <c r="F170" s="54">
        <v>0</v>
      </c>
      <c r="G170" s="54">
        <v>15</v>
      </c>
      <c r="H170" s="54">
        <v>715</v>
      </c>
      <c r="I170" s="54">
        <v>135</v>
      </c>
      <c r="J170" s="54">
        <v>250</v>
      </c>
      <c r="K170" s="54">
        <v>495</v>
      </c>
      <c r="L170" s="54">
        <v>0</v>
      </c>
      <c r="M170" s="54">
        <v>560</v>
      </c>
      <c r="N170" s="54">
        <v>0</v>
      </c>
    </row>
    <row r="171" spans="2:15" x14ac:dyDescent="0.3">
      <c r="B171" s="34">
        <v>44896</v>
      </c>
      <c r="C171" s="54">
        <v>2150</v>
      </c>
      <c r="D171" s="54">
        <v>5</v>
      </c>
      <c r="E171" s="54">
        <v>35</v>
      </c>
      <c r="F171" s="54">
        <v>0</v>
      </c>
      <c r="G171" s="54">
        <v>145</v>
      </c>
      <c r="H171" s="54">
        <v>185</v>
      </c>
      <c r="I171" s="54">
        <v>55</v>
      </c>
      <c r="J171" s="54">
        <v>650</v>
      </c>
      <c r="K171" s="54">
        <v>535</v>
      </c>
      <c r="L171" s="54">
        <v>0</v>
      </c>
      <c r="M171" s="54">
        <v>540</v>
      </c>
      <c r="N171" s="54">
        <v>0</v>
      </c>
    </row>
    <row r="172" spans="2:15" x14ac:dyDescent="0.3">
      <c r="B172" s="34">
        <v>45078</v>
      </c>
      <c r="C172" s="54">
        <v>1595</v>
      </c>
      <c r="D172" s="54">
        <v>90</v>
      </c>
      <c r="E172" s="54">
        <v>25</v>
      </c>
      <c r="F172" s="54">
        <v>0</v>
      </c>
      <c r="G172" s="54">
        <v>210</v>
      </c>
      <c r="H172" s="54">
        <v>250</v>
      </c>
      <c r="I172" s="54">
        <v>55</v>
      </c>
      <c r="J172" s="54">
        <v>240</v>
      </c>
      <c r="K172" s="54">
        <v>310</v>
      </c>
      <c r="L172" s="54">
        <v>0</v>
      </c>
      <c r="M172" s="54">
        <v>415</v>
      </c>
      <c r="N172" s="54">
        <v>0</v>
      </c>
    </row>
    <row r="173" spans="2:15" x14ac:dyDescent="0.3">
      <c r="B173" s="34">
        <v>45108</v>
      </c>
      <c r="C173" s="54">
        <v>1445</v>
      </c>
      <c r="D173" s="54">
        <v>95</v>
      </c>
      <c r="E173" s="54">
        <v>15</v>
      </c>
      <c r="F173" s="54">
        <v>0</v>
      </c>
      <c r="G173" s="54">
        <v>200</v>
      </c>
      <c r="H173" s="54">
        <v>230</v>
      </c>
      <c r="I173" s="54">
        <v>55</v>
      </c>
      <c r="J173" s="54">
        <v>240</v>
      </c>
      <c r="K173" s="54">
        <v>295</v>
      </c>
      <c r="L173" s="54">
        <v>0</v>
      </c>
      <c r="M173" s="54">
        <v>315</v>
      </c>
      <c r="N173" s="54">
        <v>0</v>
      </c>
    </row>
    <row r="174" spans="2:15" x14ac:dyDescent="0.3">
      <c r="B174" s="34">
        <v>45139</v>
      </c>
      <c r="C174" s="54">
        <v>1290</v>
      </c>
      <c r="D174" s="54">
        <v>90</v>
      </c>
      <c r="E174" s="54">
        <v>10</v>
      </c>
      <c r="F174" s="54">
        <v>0</v>
      </c>
      <c r="G174" s="54">
        <v>165</v>
      </c>
      <c r="H174" s="54">
        <v>140</v>
      </c>
      <c r="I174" s="54">
        <v>40</v>
      </c>
      <c r="J174" s="54">
        <v>340</v>
      </c>
      <c r="K174" s="54">
        <v>255</v>
      </c>
      <c r="L174" s="54">
        <v>0</v>
      </c>
      <c r="M174" s="54">
        <v>250</v>
      </c>
      <c r="N174" s="54">
        <v>0</v>
      </c>
    </row>
    <row r="175" spans="2:15" x14ac:dyDescent="0.3">
      <c r="B175" s="34">
        <v>45170</v>
      </c>
      <c r="C175" s="54">
        <v>1200</v>
      </c>
      <c r="D175" s="54">
        <v>90</v>
      </c>
      <c r="E175" s="54">
        <v>0</v>
      </c>
      <c r="F175" s="54">
        <v>0</v>
      </c>
      <c r="G175" s="54">
        <v>35</v>
      </c>
      <c r="H175" s="54">
        <v>225</v>
      </c>
      <c r="I175" s="54">
        <v>45</v>
      </c>
      <c r="J175" s="54">
        <v>430</v>
      </c>
      <c r="K175" s="54">
        <v>200</v>
      </c>
      <c r="L175" s="54">
        <v>0</v>
      </c>
      <c r="M175" s="54">
        <v>170</v>
      </c>
      <c r="N175" s="54">
        <v>0</v>
      </c>
    </row>
    <row r="176" spans="2:15" x14ac:dyDescent="0.3">
      <c r="B176" s="34">
        <v>45200</v>
      </c>
      <c r="C176" s="54">
        <v>1295</v>
      </c>
      <c r="D176" s="54">
        <v>90</v>
      </c>
      <c r="E176" s="54">
        <v>25</v>
      </c>
      <c r="F176" s="54">
        <v>0</v>
      </c>
      <c r="G176" s="54">
        <v>20</v>
      </c>
      <c r="H176" s="54">
        <v>210</v>
      </c>
      <c r="I176" s="54">
        <v>45</v>
      </c>
      <c r="J176" s="54">
        <v>475</v>
      </c>
      <c r="K176" s="54">
        <v>225</v>
      </c>
      <c r="L176" s="54">
        <v>0</v>
      </c>
      <c r="M176" s="54">
        <v>200</v>
      </c>
      <c r="N176" s="54">
        <v>0</v>
      </c>
    </row>
    <row r="177" spans="2:15" x14ac:dyDescent="0.3">
      <c r="B177" s="34">
        <v>45231</v>
      </c>
      <c r="C177" s="54">
        <v>2075</v>
      </c>
      <c r="D177" s="54">
        <v>110</v>
      </c>
      <c r="E177" s="54">
        <v>50</v>
      </c>
      <c r="F177" s="54">
        <v>0</v>
      </c>
      <c r="G177" s="54">
        <v>40</v>
      </c>
      <c r="H177" s="54">
        <v>265</v>
      </c>
      <c r="I177" s="54">
        <v>80</v>
      </c>
      <c r="J177" s="54">
        <v>745</v>
      </c>
      <c r="K177" s="54">
        <v>395</v>
      </c>
      <c r="L177" s="54">
        <v>0</v>
      </c>
      <c r="M177" s="54">
        <v>385</v>
      </c>
      <c r="N177" s="54">
        <v>0</v>
      </c>
    </row>
    <row r="178" spans="2:15" x14ac:dyDescent="0.3">
      <c r="B178" s="34">
        <v>45261</v>
      </c>
      <c r="C178" s="54">
        <v>2480</v>
      </c>
      <c r="D178" s="54">
        <v>85</v>
      </c>
      <c r="E178" s="54">
        <v>65</v>
      </c>
      <c r="F178" s="54">
        <v>0</v>
      </c>
      <c r="G178" s="54">
        <v>30</v>
      </c>
      <c r="H178" s="54">
        <v>375</v>
      </c>
      <c r="I178" s="54">
        <v>90</v>
      </c>
      <c r="J178" s="54">
        <v>915</v>
      </c>
      <c r="K178" s="54">
        <v>510</v>
      </c>
      <c r="L178" s="54">
        <v>0</v>
      </c>
      <c r="M178" s="54">
        <v>405</v>
      </c>
      <c r="N178" s="54">
        <v>0</v>
      </c>
    </row>
    <row r="179" spans="2:15" x14ac:dyDescent="0.3">
      <c r="B179" s="34">
        <v>45292</v>
      </c>
      <c r="C179" s="54">
        <v>3005</v>
      </c>
      <c r="D179" s="54">
        <v>95</v>
      </c>
      <c r="E179" s="54">
        <v>70</v>
      </c>
      <c r="F179" s="54">
        <v>0</v>
      </c>
      <c r="G179" s="54">
        <v>25</v>
      </c>
      <c r="H179" s="54">
        <v>285</v>
      </c>
      <c r="I179" s="54">
        <v>260</v>
      </c>
      <c r="J179" s="54">
        <v>1020</v>
      </c>
      <c r="K179" s="54">
        <v>715</v>
      </c>
      <c r="L179" s="54">
        <v>0</v>
      </c>
      <c r="M179" s="54">
        <v>530</v>
      </c>
      <c r="N179" s="54">
        <v>0</v>
      </c>
    </row>
    <row r="180" spans="2:15" x14ac:dyDescent="0.3">
      <c r="B180" s="34">
        <v>45323</v>
      </c>
      <c r="C180" s="54">
        <v>3010</v>
      </c>
      <c r="D180" s="54">
        <v>100</v>
      </c>
      <c r="E180" s="54">
        <v>70</v>
      </c>
      <c r="F180" s="54">
        <v>0</v>
      </c>
      <c r="G180" s="54">
        <v>20</v>
      </c>
      <c r="H180" s="54">
        <v>295</v>
      </c>
      <c r="I180" s="54">
        <v>275</v>
      </c>
      <c r="J180" s="54">
        <v>995</v>
      </c>
      <c r="K180" s="54">
        <v>715</v>
      </c>
      <c r="L180" s="54">
        <v>0</v>
      </c>
      <c r="M180" s="54">
        <v>540</v>
      </c>
      <c r="N180" s="54">
        <v>0</v>
      </c>
    </row>
    <row r="181" spans="2:15" x14ac:dyDescent="0.3">
      <c r="B181" s="34">
        <v>45352</v>
      </c>
      <c r="C181" s="54">
        <v>2955</v>
      </c>
      <c r="D181" s="54">
        <v>125</v>
      </c>
      <c r="E181" s="54">
        <v>70</v>
      </c>
      <c r="F181" s="54">
        <v>0</v>
      </c>
      <c r="G181" s="54">
        <v>20</v>
      </c>
      <c r="H181" s="54">
        <v>290</v>
      </c>
      <c r="I181" s="54">
        <v>280</v>
      </c>
      <c r="J181" s="54">
        <v>940</v>
      </c>
      <c r="K181" s="54">
        <v>695</v>
      </c>
      <c r="L181" s="54">
        <v>0</v>
      </c>
      <c r="M181" s="54">
        <v>530</v>
      </c>
      <c r="N181" s="54">
        <v>0</v>
      </c>
    </row>
    <row r="182" spans="2:15" x14ac:dyDescent="0.3">
      <c r="B182" s="34">
        <v>45383</v>
      </c>
      <c r="C182" s="54">
        <v>2040</v>
      </c>
      <c r="D182" s="54">
        <v>105</v>
      </c>
      <c r="E182" s="54">
        <v>10</v>
      </c>
      <c r="F182" s="54">
        <v>0</v>
      </c>
      <c r="G182" s="54">
        <v>10</v>
      </c>
      <c r="H182" s="54">
        <v>260</v>
      </c>
      <c r="I182" s="54">
        <v>280</v>
      </c>
      <c r="J182" s="54">
        <v>845</v>
      </c>
      <c r="K182" s="54">
        <v>275</v>
      </c>
      <c r="L182" s="54">
        <v>0</v>
      </c>
      <c r="M182" s="54">
        <v>255</v>
      </c>
      <c r="N182" s="54">
        <v>0</v>
      </c>
    </row>
    <row r="183" spans="2:15" x14ac:dyDescent="0.3">
      <c r="B183" s="34">
        <v>45413</v>
      </c>
      <c r="C183" s="54">
        <v>1895</v>
      </c>
      <c r="D183" s="54">
        <v>150</v>
      </c>
      <c r="E183" s="54">
        <v>30</v>
      </c>
      <c r="F183" s="54">
        <v>0</v>
      </c>
      <c r="G183" s="54">
        <v>5</v>
      </c>
      <c r="H183" s="54">
        <v>275</v>
      </c>
      <c r="I183" s="54">
        <v>275</v>
      </c>
      <c r="J183" s="54">
        <v>625</v>
      </c>
      <c r="K183" s="54">
        <v>260</v>
      </c>
      <c r="L183" s="54">
        <v>0</v>
      </c>
      <c r="M183" s="54">
        <v>275</v>
      </c>
      <c r="N183" s="54">
        <v>5</v>
      </c>
    </row>
    <row r="184" spans="2:15" x14ac:dyDescent="0.3">
      <c r="B184" s="34">
        <v>45444</v>
      </c>
      <c r="C184" s="54">
        <v>1725</v>
      </c>
      <c r="D184" s="54">
        <v>145</v>
      </c>
      <c r="E184" s="54">
        <v>20</v>
      </c>
      <c r="F184" s="54">
        <v>0</v>
      </c>
      <c r="G184" s="54">
        <v>20</v>
      </c>
      <c r="H184" s="54">
        <v>305</v>
      </c>
      <c r="I184" s="54">
        <v>225</v>
      </c>
      <c r="J184" s="54">
        <v>585</v>
      </c>
      <c r="K184" s="54">
        <v>220</v>
      </c>
      <c r="L184" s="54">
        <v>0</v>
      </c>
      <c r="M184" s="54">
        <v>200</v>
      </c>
      <c r="N184" s="54">
        <v>0</v>
      </c>
    </row>
    <row r="185" spans="2:15" x14ac:dyDescent="0.3">
      <c r="B185" s="34">
        <v>45474</v>
      </c>
      <c r="C185" s="54">
        <v>1310</v>
      </c>
      <c r="D185" s="54">
        <v>130</v>
      </c>
      <c r="E185" s="54">
        <v>25</v>
      </c>
      <c r="F185" s="54">
        <v>0</v>
      </c>
      <c r="G185" s="54">
        <v>25</v>
      </c>
      <c r="H185" s="54">
        <v>250</v>
      </c>
      <c r="I185" s="54">
        <v>205</v>
      </c>
      <c r="J185" s="54">
        <v>365</v>
      </c>
      <c r="K185" s="54">
        <v>170</v>
      </c>
      <c r="L185" s="54">
        <v>0</v>
      </c>
      <c r="M185" s="81">
        <v>140</v>
      </c>
      <c r="N185" s="54">
        <v>0</v>
      </c>
    </row>
    <row r="186" spans="2:15" x14ac:dyDescent="0.3">
      <c r="B186" s="34">
        <v>45505</v>
      </c>
      <c r="C186" s="54">
        <v>1105</v>
      </c>
      <c r="D186" s="54">
        <v>120</v>
      </c>
      <c r="E186" s="54">
        <v>10</v>
      </c>
      <c r="F186" s="54">
        <v>0</v>
      </c>
      <c r="G186" s="54">
        <v>40</v>
      </c>
      <c r="H186" s="54">
        <v>190</v>
      </c>
      <c r="I186" s="54">
        <v>155</v>
      </c>
      <c r="J186" s="54">
        <v>375</v>
      </c>
      <c r="K186" s="54">
        <v>145</v>
      </c>
      <c r="L186" s="54">
        <v>0</v>
      </c>
      <c r="M186" s="54">
        <v>70</v>
      </c>
      <c r="N186" s="54">
        <v>0</v>
      </c>
    </row>
    <row r="187" spans="2:15" x14ac:dyDescent="0.3">
      <c r="B187" s="34">
        <v>45536</v>
      </c>
      <c r="C187" s="54">
        <v>1390</v>
      </c>
      <c r="D187" s="54">
        <v>125</v>
      </c>
      <c r="E187" s="54">
        <v>15</v>
      </c>
      <c r="F187" s="54">
        <v>0</v>
      </c>
      <c r="G187" s="54">
        <v>60</v>
      </c>
      <c r="H187" s="54">
        <v>245</v>
      </c>
      <c r="I187" s="54">
        <v>145</v>
      </c>
      <c r="J187" s="54">
        <v>600</v>
      </c>
      <c r="K187" s="54">
        <v>150</v>
      </c>
      <c r="L187" s="54">
        <v>0</v>
      </c>
      <c r="M187" s="81">
        <v>55</v>
      </c>
      <c r="N187" s="54">
        <v>0</v>
      </c>
    </row>
    <row r="188" spans="2:15" x14ac:dyDescent="0.3">
      <c r="B188" s="34">
        <v>45566</v>
      </c>
      <c r="C188" s="54">
        <v>1645</v>
      </c>
      <c r="D188" s="54">
        <v>125</v>
      </c>
      <c r="E188" s="54">
        <v>15</v>
      </c>
      <c r="F188" s="54">
        <v>0</v>
      </c>
      <c r="G188" s="54">
        <v>60</v>
      </c>
      <c r="H188" s="54">
        <v>260</v>
      </c>
      <c r="I188" s="54">
        <v>165</v>
      </c>
      <c r="J188" s="54">
        <v>725</v>
      </c>
      <c r="K188" s="54">
        <v>150</v>
      </c>
      <c r="L188" s="54">
        <v>0</v>
      </c>
      <c r="M188" s="81">
        <v>150</v>
      </c>
      <c r="N188" s="54">
        <v>0</v>
      </c>
    </row>
    <row r="189" spans="2:15" x14ac:dyDescent="0.3">
      <c r="B189" s="34">
        <v>45597</v>
      </c>
      <c r="C189" s="54">
        <v>2555</v>
      </c>
      <c r="D189" s="54">
        <v>125</v>
      </c>
      <c r="E189" s="54">
        <v>25</v>
      </c>
      <c r="F189" s="54">
        <v>0</v>
      </c>
      <c r="G189" s="54">
        <v>60</v>
      </c>
      <c r="H189" s="54">
        <v>390</v>
      </c>
      <c r="I189" s="54">
        <v>310</v>
      </c>
      <c r="J189" s="54">
        <v>975</v>
      </c>
      <c r="K189" s="54">
        <v>340</v>
      </c>
      <c r="L189" s="54">
        <v>0</v>
      </c>
      <c r="M189" s="81">
        <v>340</v>
      </c>
      <c r="N189" s="54">
        <v>0</v>
      </c>
      <c r="O189" s="79"/>
    </row>
    <row r="190" spans="2:15" x14ac:dyDescent="0.3">
      <c r="B190" s="34">
        <v>45627</v>
      </c>
      <c r="C190" s="54">
        <v>3105</v>
      </c>
      <c r="D190" s="54">
        <v>130</v>
      </c>
      <c r="E190" s="54">
        <v>60</v>
      </c>
      <c r="F190" s="54">
        <v>0</v>
      </c>
      <c r="G190" s="54">
        <v>60</v>
      </c>
      <c r="H190" s="54">
        <v>450</v>
      </c>
      <c r="I190" s="54">
        <v>305</v>
      </c>
      <c r="J190" s="54">
        <v>1090</v>
      </c>
      <c r="K190" s="54">
        <v>560</v>
      </c>
      <c r="L190" s="54">
        <v>0</v>
      </c>
      <c r="M190" s="54">
        <v>455</v>
      </c>
      <c r="N190" s="54">
        <v>0</v>
      </c>
      <c r="O190" s="79"/>
    </row>
    <row r="191" spans="2:15" x14ac:dyDescent="0.3">
      <c r="B191" s="34">
        <v>45658</v>
      </c>
      <c r="C191" s="54">
        <v>3245</v>
      </c>
      <c r="D191" s="54">
        <v>140</v>
      </c>
      <c r="E191" s="54">
        <v>85</v>
      </c>
      <c r="F191" s="54">
        <v>5</v>
      </c>
      <c r="G191" s="54">
        <v>60</v>
      </c>
      <c r="H191" s="54">
        <v>485</v>
      </c>
      <c r="I191" s="54">
        <v>315</v>
      </c>
      <c r="J191" s="54">
        <v>1085</v>
      </c>
      <c r="K191" s="54">
        <v>585</v>
      </c>
      <c r="L191" s="54">
        <v>0</v>
      </c>
      <c r="M191" s="54">
        <v>495</v>
      </c>
      <c r="N191" s="54">
        <v>0</v>
      </c>
    </row>
    <row r="192" spans="2:15" ht="15.6" x14ac:dyDescent="0.3">
      <c r="B192" s="34">
        <v>45689</v>
      </c>
      <c r="C192" s="54">
        <v>3300</v>
      </c>
      <c r="D192" s="54">
        <v>145</v>
      </c>
      <c r="E192" s="29">
        <v>85</v>
      </c>
      <c r="F192" s="29">
        <v>10</v>
      </c>
      <c r="G192" s="29">
        <v>60</v>
      </c>
      <c r="H192" s="29">
        <v>475</v>
      </c>
      <c r="I192" s="29">
        <v>305</v>
      </c>
      <c r="J192" s="29">
        <v>1135</v>
      </c>
      <c r="K192" s="29">
        <v>590</v>
      </c>
      <c r="L192" s="29">
        <v>0</v>
      </c>
      <c r="M192" s="53">
        <v>500</v>
      </c>
      <c r="N192" s="28">
        <v>0</v>
      </c>
    </row>
    <row r="193" spans="2:14" ht="15.6" x14ac:dyDescent="0.3">
      <c r="B193" s="34">
        <v>45717</v>
      </c>
      <c r="C193" s="54">
        <v>3105</v>
      </c>
      <c r="D193" s="54">
        <v>145</v>
      </c>
      <c r="E193" s="29">
        <v>90</v>
      </c>
      <c r="F193" s="29">
        <v>5</v>
      </c>
      <c r="G193" s="29">
        <v>60</v>
      </c>
      <c r="H193" s="29">
        <v>365</v>
      </c>
      <c r="I193" s="29">
        <v>320</v>
      </c>
      <c r="J193" s="54">
        <v>1055</v>
      </c>
      <c r="K193" s="29">
        <v>560</v>
      </c>
      <c r="L193" s="29">
        <v>0</v>
      </c>
      <c r="M193" s="53">
        <v>500</v>
      </c>
      <c r="N193" s="28">
        <v>0</v>
      </c>
    </row>
    <row r="194" spans="2:14" ht="15.6" x14ac:dyDescent="0.3">
      <c r="B194" s="38"/>
      <c r="C194" s="54"/>
      <c r="D194" s="54"/>
      <c r="E194" s="29"/>
      <c r="F194" s="29"/>
      <c r="G194" s="29"/>
      <c r="H194" s="29"/>
      <c r="I194" s="29"/>
      <c r="J194" s="29"/>
      <c r="K194" s="29"/>
      <c r="L194" s="29"/>
      <c r="M194" s="53"/>
      <c r="N194" s="28"/>
    </row>
    <row r="195" spans="2:14" x14ac:dyDescent="0.3">
      <c r="B195" s="39" t="s">
        <v>90</v>
      </c>
      <c r="C195" s="54"/>
      <c r="D195" s="54"/>
      <c r="E195" s="49"/>
      <c r="F195" s="49"/>
      <c r="G195" s="49"/>
      <c r="H195" s="49"/>
      <c r="I195" s="49"/>
      <c r="J195" s="49"/>
      <c r="K195" s="49"/>
      <c r="L195" s="49"/>
      <c r="M195" s="49"/>
      <c r="N195" s="49"/>
    </row>
    <row r="196" spans="2:14" x14ac:dyDescent="0.3">
      <c r="B196" s="34">
        <v>44652</v>
      </c>
      <c r="C196" s="54">
        <v>540</v>
      </c>
      <c r="D196" s="54">
        <v>5</v>
      </c>
      <c r="E196" s="54">
        <v>0</v>
      </c>
      <c r="F196" s="54">
        <v>0</v>
      </c>
      <c r="G196" s="54">
        <v>0</v>
      </c>
      <c r="H196" s="54">
        <v>105</v>
      </c>
      <c r="I196" s="54">
        <v>0</v>
      </c>
      <c r="J196" s="54">
        <v>105</v>
      </c>
      <c r="K196" s="54">
        <v>20</v>
      </c>
      <c r="L196" s="54">
        <v>5</v>
      </c>
      <c r="M196" s="54">
        <v>305</v>
      </c>
      <c r="N196" s="54">
        <v>0</v>
      </c>
    </row>
    <row r="197" spans="2:14" x14ac:dyDescent="0.3">
      <c r="B197" s="34">
        <v>44896</v>
      </c>
      <c r="C197" s="54">
        <v>700</v>
      </c>
      <c r="D197" s="54">
        <v>65</v>
      </c>
      <c r="E197" s="54">
        <v>0</v>
      </c>
      <c r="F197" s="54">
        <v>0</v>
      </c>
      <c r="G197" s="54">
        <v>0</v>
      </c>
      <c r="H197" s="54">
        <v>85</v>
      </c>
      <c r="I197" s="54">
        <v>80</v>
      </c>
      <c r="J197" s="54">
        <v>85</v>
      </c>
      <c r="K197" s="54">
        <v>5</v>
      </c>
      <c r="L197" s="54">
        <v>5</v>
      </c>
      <c r="M197" s="54">
        <v>385</v>
      </c>
      <c r="N197" s="54">
        <v>0</v>
      </c>
    </row>
    <row r="198" spans="2:14" x14ac:dyDescent="0.3">
      <c r="B198" s="34">
        <v>45078</v>
      </c>
      <c r="C198" s="54">
        <v>580</v>
      </c>
      <c r="D198" s="54">
        <v>205</v>
      </c>
      <c r="E198" s="54">
        <v>10</v>
      </c>
      <c r="F198" s="54">
        <v>0</v>
      </c>
      <c r="G198" s="54">
        <v>0</v>
      </c>
      <c r="H198" s="54">
        <v>45</v>
      </c>
      <c r="I198" s="54">
        <v>20</v>
      </c>
      <c r="J198" s="54">
        <v>120</v>
      </c>
      <c r="K198" s="54">
        <v>5</v>
      </c>
      <c r="L198" s="54">
        <v>0</v>
      </c>
      <c r="M198" s="54">
        <v>175</v>
      </c>
      <c r="N198" s="54">
        <v>0</v>
      </c>
    </row>
    <row r="199" spans="2:14" x14ac:dyDescent="0.3">
      <c r="B199" s="34">
        <v>45108</v>
      </c>
      <c r="C199" s="54">
        <v>555</v>
      </c>
      <c r="D199" s="54">
        <v>180</v>
      </c>
      <c r="E199" s="54">
        <v>10</v>
      </c>
      <c r="F199" s="54">
        <v>0</v>
      </c>
      <c r="G199" s="54">
        <v>0</v>
      </c>
      <c r="H199" s="54">
        <v>45</v>
      </c>
      <c r="I199" s="54">
        <v>20</v>
      </c>
      <c r="J199" s="54">
        <v>130</v>
      </c>
      <c r="K199" s="54">
        <v>5</v>
      </c>
      <c r="L199" s="54">
        <v>0</v>
      </c>
      <c r="M199" s="54">
        <v>165</v>
      </c>
      <c r="N199" s="54">
        <v>0</v>
      </c>
    </row>
    <row r="200" spans="2:14" x14ac:dyDescent="0.3">
      <c r="B200" s="34">
        <v>45139</v>
      </c>
      <c r="C200" s="54">
        <v>560</v>
      </c>
      <c r="D200" s="54">
        <v>190</v>
      </c>
      <c r="E200" s="54">
        <v>10</v>
      </c>
      <c r="F200" s="54">
        <v>0</v>
      </c>
      <c r="G200" s="54">
        <v>0</v>
      </c>
      <c r="H200" s="54">
        <v>45</v>
      </c>
      <c r="I200" s="54">
        <v>20</v>
      </c>
      <c r="J200" s="54">
        <v>130</v>
      </c>
      <c r="K200" s="54">
        <v>5</v>
      </c>
      <c r="L200" s="54">
        <v>0</v>
      </c>
      <c r="M200" s="54">
        <v>160</v>
      </c>
      <c r="N200" s="54">
        <v>0</v>
      </c>
    </row>
    <row r="201" spans="2:14" x14ac:dyDescent="0.3">
      <c r="B201" s="34">
        <v>45170</v>
      </c>
      <c r="C201" s="54">
        <v>605</v>
      </c>
      <c r="D201" s="54">
        <v>195</v>
      </c>
      <c r="E201" s="54">
        <v>10</v>
      </c>
      <c r="F201" s="54">
        <v>0</v>
      </c>
      <c r="G201" s="54">
        <v>0</v>
      </c>
      <c r="H201" s="54">
        <v>45</v>
      </c>
      <c r="I201" s="54">
        <v>20</v>
      </c>
      <c r="J201" s="54">
        <v>140</v>
      </c>
      <c r="K201" s="54">
        <v>5</v>
      </c>
      <c r="L201" s="54">
        <v>0</v>
      </c>
      <c r="M201" s="54">
        <v>195</v>
      </c>
      <c r="N201" s="54">
        <v>0</v>
      </c>
    </row>
    <row r="202" spans="2:14" x14ac:dyDescent="0.3">
      <c r="B202" s="34">
        <v>45200</v>
      </c>
      <c r="C202" s="54">
        <v>620</v>
      </c>
      <c r="D202" s="54">
        <v>190</v>
      </c>
      <c r="E202" s="54">
        <v>10</v>
      </c>
      <c r="F202" s="54">
        <v>0</v>
      </c>
      <c r="G202" s="54">
        <v>5</v>
      </c>
      <c r="H202" s="54">
        <v>45</v>
      </c>
      <c r="I202" s="54">
        <v>45</v>
      </c>
      <c r="J202" s="54">
        <v>125</v>
      </c>
      <c r="K202" s="54">
        <v>5</v>
      </c>
      <c r="L202" s="54">
        <v>0</v>
      </c>
      <c r="M202" s="54">
        <v>205</v>
      </c>
      <c r="N202" s="54">
        <v>0</v>
      </c>
    </row>
    <row r="203" spans="2:14" x14ac:dyDescent="0.3">
      <c r="B203" s="34">
        <v>45231</v>
      </c>
      <c r="C203" s="54">
        <v>605</v>
      </c>
      <c r="D203" s="54">
        <v>185</v>
      </c>
      <c r="E203" s="54">
        <v>10</v>
      </c>
      <c r="F203" s="54">
        <v>0</v>
      </c>
      <c r="G203" s="54">
        <v>5</v>
      </c>
      <c r="H203" s="54">
        <v>50</v>
      </c>
      <c r="I203" s="54">
        <v>45</v>
      </c>
      <c r="J203" s="54">
        <v>100</v>
      </c>
      <c r="K203" s="54">
        <v>5</v>
      </c>
      <c r="L203" s="54">
        <v>0</v>
      </c>
      <c r="M203" s="54">
        <v>215</v>
      </c>
      <c r="N203" s="54">
        <v>0</v>
      </c>
    </row>
    <row r="204" spans="2:14" x14ac:dyDescent="0.3">
      <c r="B204" s="34">
        <v>45261</v>
      </c>
      <c r="C204" s="54">
        <v>510</v>
      </c>
      <c r="D204" s="54">
        <v>145</v>
      </c>
      <c r="E204" s="54">
        <v>10</v>
      </c>
      <c r="F204" s="54">
        <v>0</v>
      </c>
      <c r="G204" s="54">
        <v>5</v>
      </c>
      <c r="H204" s="54">
        <v>40</v>
      </c>
      <c r="I204" s="54">
        <v>40</v>
      </c>
      <c r="J204" s="54">
        <v>65</v>
      </c>
      <c r="K204" s="54">
        <v>5</v>
      </c>
      <c r="L204" s="54">
        <v>0</v>
      </c>
      <c r="M204" s="54">
        <v>205</v>
      </c>
      <c r="N204" s="54">
        <v>0</v>
      </c>
    </row>
    <row r="205" spans="2:14" x14ac:dyDescent="0.3">
      <c r="B205" s="34">
        <v>45292</v>
      </c>
      <c r="C205" s="54">
        <v>610</v>
      </c>
      <c r="D205" s="54">
        <v>175</v>
      </c>
      <c r="E205" s="57">
        <v>10</v>
      </c>
      <c r="F205" s="58">
        <v>0</v>
      </c>
      <c r="G205" s="58">
        <v>5</v>
      </c>
      <c r="H205" s="58">
        <v>55</v>
      </c>
      <c r="I205" s="58">
        <v>60</v>
      </c>
      <c r="J205" s="58">
        <v>115</v>
      </c>
      <c r="K205" s="58">
        <v>0</v>
      </c>
      <c r="L205" s="58">
        <v>0</v>
      </c>
      <c r="M205" s="59">
        <v>190</v>
      </c>
      <c r="N205" s="54">
        <v>0</v>
      </c>
    </row>
    <row r="206" spans="2:14" x14ac:dyDescent="0.3">
      <c r="B206" s="34">
        <v>45323</v>
      </c>
      <c r="C206" s="54">
        <v>605</v>
      </c>
      <c r="D206" s="54">
        <v>175</v>
      </c>
      <c r="E206" s="60">
        <v>10</v>
      </c>
      <c r="F206" s="60">
        <v>0</v>
      </c>
      <c r="G206" s="60">
        <v>5</v>
      </c>
      <c r="H206" s="60">
        <v>60</v>
      </c>
      <c r="I206" s="60">
        <v>60</v>
      </c>
      <c r="J206" s="60">
        <v>125</v>
      </c>
      <c r="K206" s="60">
        <v>5</v>
      </c>
      <c r="L206" s="60">
        <v>0</v>
      </c>
      <c r="M206" s="60">
        <v>180</v>
      </c>
      <c r="N206" s="54">
        <v>0</v>
      </c>
    </row>
    <row r="207" spans="2:14" x14ac:dyDescent="0.3">
      <c r="B207" s="34">
        <v>45352</v>
      </c>
      <c r="C207" s="54">
        <v>600</v>
      </c>
      <c r="D207" s="54">
        <v>185</v>
      </c>
      <c r="E207" s="54">
        <v>10</v>
      </c>
      <c r="F207" s="54">
        <v>0</v>
      </c>
      <c r="G207" s="60">
        <v>5</v>
      </c>
      <c r="H207" s="60">
        <v>55</v>
      </c>
      <c r="I207" s="60">
        <v>45</v>
      </c>
      <c r="J207" s="60">
        <v>140</v>
      </c>
      <c r="K207" s="54">
        <v>5</v>
      </c>
      <c r="L207" s="54">
        <v>0</v>
      </c>
      <c r="M207" s="60">
        <v>170</v>
      </c>
      <c r="N207" s="54">
        <v>0</v>
      </c>
    </row>
    <row r="208" spans="2:14" x14ac:dyDescent="0.3">
      <c r="B208" s="34">
        <v>45383</v>
      </c>
      <c r="C208" s="54">
        <v>615</v>
      </c>
      <c r="D208" s="54">
        <v>190</v>
      </c>
      <c r="E208" s="60">
        <v>10</v>
      </c>
      <c r="F208" s="60">
        <v>0</v>
      </c>
      <c r="G208" s="60">
        <v>5</v>
      </c>
      <c r="H208" s="60">
        <v>45</v>
      </c>
      <c r="I208" s="60">
        <v>40</v>
      </c>
      <c r="J208" s="60">
        <v>155</v>
      </c>
      <c r="K208" s="60">
        <v>0</v>
      </c>
      <c r="L208" s="60">
        <v>0</v>
      </c>
      <c r="M208" s="60">
        <v>170</v>
      </c>
      <c r="N208" s="54">
        <v>0</v>
      </c>
    </row>
    <row r="209" spans="2:15" x14ac:dyDescent="0.3">
      <c r="B209" s="34">
        <v>45413</v>
      </c>
      <c r="C209" s="54">
        <v>750</v>
      </c>
      <c r="D209" s="54">
        <v>200</v>
      </c>
      <c r="E209" s="60">
        <v>10</v>
      </c>
      <c r="F209" s="54">
        <v>0</v>
      </c>
      <c r="G209" s="60">
        <v>5</v>
      </c>
      <c r="H209" s="60">
        <v>45</v>
      </c>
      <c r="I209" s="60">
        <v>40</v>
      </c>
      <c r="J209" s="60">
        <v>235</v>
      </c>
      <c r="K209" s="60">
        <v>5</v>
      </c>
      <c r="L209" s="60">
        <v>0</v>
      </c>
      <c r="M209" s="54">
        <v>215</v>
      </c>
      <c r="N209" s="54">
        <v>0</v>
      </c>
    </row>
    <row r="210" spans="2:15" x14ac:dyDescent="0.3">
      <c r="B210" s="34">
        <v>45444</v>
      </c>
      <c r="C210" s="54">
        <v>705</v>
      </c>
      <c r="D210" s="54">
        <v>205</v>
      </c>
      <c r="E210" s="60">
        <v>10</v>
      </c>
      <c r="F210" s="60">
        <v>0</v>
      </c>
      <c r="G210" s="60">
        <v>5</v>
      </c>
      <c r="H210" s="60">
        <v>65</v>
      </c>
      <c r="I210" s="60">
        <v>30</v>
      </c>
      <c r="J210" s="60">
        <v>220</v>
      </c>
      <c r="K210" s="60">
        <v>5</v>
      </c>
      <c r="L210" s="60">
        <v>0</v>
      </c>
      <c r="M210" s="60">
        <v>180</v>
      </c>
      <c r="N210" s="60">
        <v>0</v>
      </c>
    </row>
    <row r="211" spans="2:15" x14ac:dyDescent="0.3">
      <c r="B211" s="34">
        <v>45474</v>
      </c>
      <c r="C211" s="54">
        <v>620</v>
      </c>
      <c r="D211" s="54">
        <v>190</v>
      </c>
      <c r="E211" s="60">
        <v>10</v>
      </c>
      <c r="F211" s="60">
        <v>0</v>
      </c>
      <c r="G211" s="60">
        <v>5</v>
      </c>
      <c r="H211" s="60">
        <v>65</v>
      </c>
      <c r="I211" s="60">
        <v>25</v>
      </c>
      <c r="J211" s="60">
        <v>175</v>
      </c>
      <c r="K211" s="60">
        <v>5</v>
      </c>
      <c r="L211" s="60">
        <v>0</v>
      </c>
      <c r="M211" s="82">
        <v>160</v>
      </c>
      <c r="N211" s="60">
        <v>0</v>
      </c>
    </row>
    <row r="212" spans="2:15" x14ac:dyDescent="0.3">
      <c r="B212" s="34">
        <v>45505</v>
      </c>
      <c r="C212" s="54">
        <v>635</v>
      </c>
      <c r="D212" s="54">
        <v>180</v>
      </c>
      <c r="E212" s="54">
        <v>10</v>
      </c>
      <c r="F212" s="54">
        <v>0</v>
      </c>
      <c r="G212" s="54">
        <v>5</v>
      </c>
      <c r="H212" s="54">
        <v>65</v>
      </c>
      <c r="I212" s="54">
        <v>25</v>
      </c>
      <c r="J212" s="54">
        <v>165</v>
      </c>
      <c r="K212" s="54">
        <v>5</v>
      </c>
      <c r="L212" s="54">
        <v>0</v>
      </c>
      <c r="M212" s="54">
        <v>190</v>
      </c>
      <c r="N212" s="54">
        <v>0</v>
      </c>
    </row>
    <row r="213" spans="2:15" x14ac:dyDescent="0.3">
      <c r="B213" s="34">
        <v>45536</v>
      </c>
      <c r="C213" s="54">
        <v>745</v>
      </c>
      <c r="D213" s="54">
        <v>190</v>
      </c>
      <c r="E213" s="54">
        <v>10</v>
      </c>
      <c r="F213" s="54">
        <v>0</v>
      </c>
      <c r="G213" s="54">
        <v>5</v>
      </c>
      <c r="H213" s="54">
        <v>55</v>
      </c>
      <c r="I213" s="54">
        <v>40</v>
      </c>
      <c r="J213" s="54">
        <v>160</v>
      </c>
      <c r="K213" s="54">
        <v>5</v>
      </c>
      <c r="L213" s="54">
        <v>0</v>
      </c>
      <c r="M213" s="81">
        <v>290</v>
      </c>
      <c r="N213" s="54">
        <v>0</v>
      </c>
    </row>
    <row r="214" spans="2:15" x14ac:dyDescent="0.3">
      <c r="B214" s="34">
        <v>45566</v>
      </c>
      <c r="C214" s="54">
        <v>850</v>
      </c>
      <c r="D214" s="54">
        <v>185</v>
      </c>
      <c r="E214" s="54">
        <v>10</v>
      </c>
      <c r="F214" s="54">
        <v>0</v>
      </c>
      <c r="G214" s="54">
        <v>5</v>
      </c>
      <c r="H214" s="54">
        <v>60</v>
      </c>
      <c r="I214" s="54">
        <v>60</v>
      </c>
      <c r="J214" s="54">
        <v>210</v>
      </c>
      <c r="K214" s="54">
        <v>5</v>
      </c>
      <c r="L214" s="54">
        <v>0</v>
      </c>
      <c r="M214" s="81">
        <v>320</v>
      </c>
      <c r="N214" s="54">
        <v>0</v>
      </c>
    </row>
    <row r="215" spans="2:15" x14ac:dyDescent="0.3">
      <c r="B215" s="34">
        <v>45597</v>
      </c>
      <c r="C215" s="54">
        <v>820</v>
      </c>
      <c r="D215" s="54">
        <v>185</v>
      </c>
      <c r="E215" s="54">
        <v>5</v>
      </c>
      <c r="F215" s="54">
        <v>0</v>
      </c>
      <c r="G215" s="54">
        <v>5</v>
      </c>
      <c r="H215" s="54">
        <v>55</v>
      </c>
      <c r="I215" s="54">
        <v>60</v>
      </c>
      <c r="J215" s="54">
        <v>190</v>
      </c>
      <c r="K215" s="54">
        <v>5</v>
      </c>
      <c r="L215" s="54">
        <v>0</v>
      </c>
      <c r="M215" s="81">
        <v>315</v>
      </c>
      <c r="N215" s="54">
        <v>0</v>
      </c>
      <c r="O215" s="79"/>
    </row>
    <row r="216" spans="2:15" x14ac:dyDescent="0.3">
      <c r="B216" s="34">
        <v>45627</v>
      </c>
      <c r="C216" s="54">
        <v>845</v>
      </c>
      <c r="D216" s="54">
        <v>160</v>
      </c>
      <c r="E216" s="54">
        <v>5</v>
      </c>
      <c r="F216" s="54">
        <v>0</v>
      </c>
      <c r="G216" s="54">
        <v>5</v>
      </c>
      <c r="H216" s="54">
        <v>65</v>
      </c>
      <c r="I216" s="54">
        <v>55</v>
      </c>
      <c r="J216" s="54">
        <v>200</v>
      </c>
      <c r="K216" s="54">
        <v>5</v>
      </c>
      <c r="L216" s="54">
        <v>0</v>
      </c>
      <c r="M216" s="81">
        <v>360</v>
      </c>
      <c r="N216" s="54">
        <v>0</v>
      </c>
      <c r="O216" s="79"/>
    </row>
    <row r="217" spans="2:15" x14ac:dyDescent="0.3">
      <c r="B217" s="34">
        <v>45658</v>
      </c>
      <c r="C217" s="54">
        <v>835</v>
      </c>
      <c r="D217" s="54">
        <v>165</v>
      </c>
      <c r="E217" s="54">
        <v>10</v>
      </c>
      <c r="F217" s="54">
        <v>0</v>
      </c>
      <c r="G217" s="54">
        <v>5</v>
      </c>
      <c r="H217" s="54">
        <v>65</v>
      </c>
      <c r="I217" s="54">
        <v>55</v>
      </c>
      <c r="J217" s="54">
        <v>210</v>
      </c>
      <c r="K217" s="54">
        <v>5</v>
      </c>
      <c r="L217" s="54">
        <v>0</v>
      </c>
      <c r="M217" s="54">
        <v>330</v>
      </c>
      <c r="N217" s="54">
        <v>0</v>
      </c>
    </row>
    <row r="218" spans="2:15" x14ac:dyDescent="0.3">
      <c r="B218" s="34">
        <v>45689</v>
      </c>
      <c r="C218" s="54">
        <v>820</v>
      </c>
      <c r="D218" s="54">
        <v>180</v>
      </c>
      <c r="E218" s="54">
        <v>10</v>
      </c>
      <c r="F218" s="54">
        <v>0</v>
      </c>
      <c r="G218" s="54">
        <v>15</v>
      </c>
      <c r="H218" s="54">
        <v>60</v>
      </c>
      <c r="I218" s="54">
        <v>60</v>
      </c>
      <c r="J218" s="54">
        <v>165</v>
      </c>
      <c r="K218" s="54">
        <v>5</v>
      </c>
      <c r="L218" s="54">
        <v>0</v>
      </c>
      <c r="M218" s="81">
        <v>330</v>
      </c>
      <c r="N218" s="54">
        <v>0</v>
      </c>
    </row>
    <row r="219" spans="2:15" x14ac:dyDescent="0.3">
      <c r="B219" s="34">
        <v>45717</v>
      </c>
      <c r="C219" s="54">
        <v>935</v>
      </c>
      <c r="D219" s="54">
        <v>175</v>
      </c>
      <c r="E219" s="54">
        <v>10</v>
      </c>
      <c r="F219" s="54">
        <v>0</v>
      </c>
      <c r="G219" s="54">
        <v>15</v>
      </c>
      <c r="H219" s="54">
        <v>65</v>
      </c>
      <c r="I219" s="54">
        <v>65</v>
      </c>
      <c r="J219" s="54">
        <v>255</v>
      </c>
      <c r="K219" s="54">
        <v>5</v>
      </c>
      <c r="L219" s="54">
        <v>0</v>
      </c>
      <c r="M219" s="81">
        <v>345</v>
      </c>
      <c r="N219" s="54">
        <v>0</v>
      </c>
    </row>
    <row r="220" spans="2:15" x14ac:dyDescent="0.3">
      <c r="B220" s="38"/>
      <c r="C220" s="54"/>
      <c r="D220" s="54"/>
      <c r="E220" s="29"/>
      <c r="F220" s="29"/>
      <c r="G220" s="29"/>
      <c r="H220" s="29"/>
      <c r="I220" s="29"/>
      <c r="J220" s="29"/>
      <c r="K220" s="29"/>
      <c r="L220" s="29"/>
      <c r="M220" s="53"/>
      <c r="N220" s="54"/>
    </row>
    <row r="221" spans="2:15" ht="15.6" x14ac:dyDescent="0.3">
      <c r="B221" s="39" t="s">
        <v>91</v>
      </c>
      <c r="C221" s="54"/>
      <c r="D221" s="54"/>
      <c r="E221" s="46"/>
      <c r="F221" s="50"/>
      <c r="G221" s="50"/>
      <c r="H221" s="50"/>
      <c r="I221" s="50"/>
      <c r="J221" s="50"/>
      <c r="K221" s="50"/>
      <c r="L221" s="50"/>
      <c r="M221" s="52"/>
      <c r="N221" s="28"/>
    </row>
    <row r="222" spans="2:15" x14ac:dyDescent="0.3">
      <c r="B222" s="34">
        <v>44652</v>
      </c>
      <c r="C222" s="54">
        <v>5</v>
      </c>
      <c r="D222" s="54">
        <v>5</v>
      </c>
      <c r="E222" s="54">
        <v>0</v>
      </c>
      <c r="F222" s="54">
        <v>0</v>
      </c>
      <c r="G222" s="54">
        <v>0</v>
      </c>
      <c r="H222" s="54">
        <v>0</v>
      </c>
      <c r="I222" s="54">
        <v>0</v>
      </c>
      <c r="J222" s="54">
        <v>0</v>
      </c>
      <c r="K222" s="54">
        <v>0</v>
      </c>
      <c r="L222" s="54">
        <v>0</v>
      </c>
      <c r="M222" s="54">
        <v>0</v>
      </c>
      <c r="N222" s="54">
        <v>0</v>
      </c>
    </row>
    <row r="223" spans="2:15" x14ac:dyDescent="0.3">
      <c r="B223" s="34">
        <v>44896</v>
      </c>
      <c r="C223" s="54">
        <v>65</v>
      </c>
      <c r="D223" s="54">
        <v>65</v>
      </c>
      <c r="E223" s="54">
        <v>5</v>
      </c>
      <c r="F223" s="54">
        <v>0</v>
      </c>
      <c r="G223" s="54">
        <v>0</v>
      </c>
      <c r="H223" s="54">
        <v>0</v>
      </c>
      <c r="I223" s="54">
        <v>0</v>
      </c>
      <c r="J223" s="54">
        <v>0</v>
      </c>
      <c r="K223" s="54">
        <v>0</v>
      </c>
      <c r="L223" s="54">
        <v>0</v>
      </c>
      <c r="M223" s="54">
        <v>0</v>
      </c>
      <c r="N223" s="54">
        <v>0</v>
      </c>
    </row>
    <row r="224" spans="2:15" x14ac:dyDescent="0.3">
      <c r="B224" s="34">
        <v>45078</v>
      </c>
      <c r="C224" s="54">
        <v>25</v>
      </c>
      <c r="D224" s="54">
        <v>15</v>
      </c>
      <c r="E224" s="54">
        <v>10</v>
      </c>
      <c r="F224" s="54">
        <v>0</v>
      </c>
      <c r="G224" s="54">
        <v>0</v>
      </c>
      <c r="H224" s="54">
        <v>0</v>
      </c>
      <c r="I224" s="54">
        <v>0</v>
      </c>
      <c r="J224" s="54">
        <v>0</v>
      </c>
      <c r="K224" s="54">
        <v>0</v>
      </c>
      <c r="L224" s="54">
        <v>0</v>
      </c>
      <c r="M224" s="54">
        <v>0</v>
      </c>
      <c r="N224" s="54">
        <v>0</v>
      </c>
    </row>
    <row r="225" spans="2:14" x14ac:dyDescent="0.3">
      <c r="B225" s="34">
        <v>45108</v>
      </c>
      <c r="C225" s="54">
        <v>35</v>
      </c>
      <c r="D225" s="54">
        <v>25</v>
      </c>
      <c r="E225" s="54">
        <v>10</v>
      </c>
      <c r="F225" s="54">
        <v>0</v>
      </c>
      <c r="G225" s="54">
        <v>0</v>
      </c>
      <c r="H225" s="54">
        <v>0</v>
      </c>
      <c r="I225" s="54">
        <v>0</v>
      </c>
      <c r="J225" s="54">
        <v>0</v>
      </c>
      <c r="K225" s="54">
        <v>0</v>
      </c>
      <c r="L225" s="54">
        <v>0</v>
      </c>
      <c r="M225" s="54">
        <v>0</v>
      </c>
      <c r="N225" s="54">
        <v>0</v>
      </c>
    </row>
    <row r="226" spans="2:14" x14ac:dyDescent="0.3">
      <c r="B226" s="34">
        <v>45139</v>
      </c>
      <c r="C226" s="54">
        <v>25</v>
      </c>
      <c r="D226" s="54">
        <v>15</v>
      </c>
      <c r="E226" s="54">
        <v>10</v>
      </c>
      <c r="F226" s="54">
        <v>0</v>
      </c>
      <c r="G226" s="54">
        <v>0</v>
      </c>
      <c r="H226" s="54">
        <v>0</v>
      </c>
      <c r="I226" s="54">
        <v>0</v>
      </c>
      <c r="J226" s="54">
        <v>0</v>
      </c>
      <c r="K226" s="54">
        <v>0</v>
      </c>
      <c r="L226" s="54">
        <v>0</v>
      </c>
      <c r="M226" s="54">
        <v>0</v>
      </c>
      <c r="N226" s="54">
        <v>0</v>
      </c>
    </row>
    <row r="227" spans="2:14" x14ac:dyDescent="0.3">
      <c r="B227" s="34">
        <v>45170</v>
      </c>
      <c r="C227" s="54">
        <v>30</v>
      </c>
      <c r="D227" s="54">
        <v>20</v>
      </c>
      <c r="E227" s="54">
        <v>10</v>
      </c>
      <c r="F227" s="54">
        <v>0</v>
      </c>
      <c r="G227" s="54">
        <v>0</v>
      </c>
      <c r="H227" s="54">
        <v>0</v>
      </c>
      <c r="I227" s="54">
        <v>0</v>
      </c>
      <c r="J227" s="54">
        <v>0</v>
      </c>
      <c r="K227" s="54">
        <v>0</v>
      </c>
      <c r="L227" s="54">
        <v>0</v>
      </c>
      <c r="M227" s="54">
        <v>0</v>
      </c>
      <c r="N227" s="54">
        <v>0</v>
      </c>
    </row>
    <row r="228" spans="2:14" x14ac:dyDescent="0.3">
      <c r="B228" s="34">
        <v>45200</v>
      </c>
      <c r="C228" s="54">
        <v>30</v>
      </c>
      <c r="D228" s="54">
        <v>20</v>
      </c>
      <c r="E228" s="54">
        <v>10</v>
      </c>
      <c r="F228" s="54">
        <v>0</v>
      </c>
      <c r="G228" s="54">
        <v>0</v>
      </c>
      <c r="H228" s="54">
        <v>0</v>
      </c>
      <c r="I228" s="54">
        <v>0</v>
      </c>
      <c r="J228" s="54">
        <v>0</v>
      </c>
      <c r="K228" s="54">
        <v>0</v>
      </c>
      <c r="L228" s="54">
        <v>0</v>
      </c>
      <c r="M228" s="54">
        <v>0</v>
      </c>
      <c r="N228" s="54">
        <v>0</v>
      </c>
    </row>
    <row r="229" spans="2:14" x14ac:dyDescent="0.3">
      <c r="B229" s="34">
        <v>45231</v>
      </c>
      <c r="C229" s="54">
        <v>30</v>
      </c>
      <c r="D229" s="54">
        <v>25</v>
      </c>
      <c r="E229" s="54">
        <v>10</v>
      </c>
      <c r="F229" s="54">
        <v>0</v>
      </c>
      <c r="G229" s="54">
        <v>0</v>
      </c>
      <c r="H229" s="54">
        <v>0</v>
      </c>
      <c r="I229" s="54">
        <v>0</v>
      </c>
      <c r="J229" s="54">
        <v>0</v>
      </c>
      <c r="K229" s="54">
        <v>0</v>
      </c>
      <c r="L229" s="54">
        <v>0</v>
      </c>
      <c r="M229" s="54">
        <v>0</v>
      </c>
      <c r="N229" s="54">
        <v>0</v>
      </c>
    </row>
    <row r="230" spans="2:14" x14ac:dyDescent="0.3">
      <c r="B230" s="34">
        <v>45261</v>
      </c>
      <c r="C230" s="54">
        <v>30</v>
      </c>
      <c r="D230" s="54">
        <v>20</v>
      </c>
      <c r="E230" s="54">
        <v>10</v>
      </c>
      <c r="F230" s="54">
        <v>0</v>
      </c>
      <c r="G230" s="54">
        <v>0</v>
      </c>
      <c r="H230" s="54">
        <v>0</v>
      </c>
      <c r="I230" s="54">
        <v>0</v>
      </c>
      <c r="J230" s="54">
        <v>0</v>
      </c>
      <c r="K230" s="54">
        <v>0</v>
      </c>
      <c r="L230" s="54">
        <v>0</v>
      </c>
      <c r="M230" s="54">
        <v>0</v>
      </c>
      <c r="N230" s="54">
        <v>0</v>
      </c>
    </row>
    <row r="231" spans="2:14" x14ac:dyDescent="0.3">
      <c r="B231" s="34">
        <v>45292</v>
      </c>
      <c r="C231" s="54">
        <v>35</v>
      </c>
      <c r="D231" s="54">
        <v>25</v>
      </c>
      <c r="E231" s="54">
        <v>10</v>
      </c>
      <c r="F231" s="54">
        <v>0</v>
      </c>
      <c r="G231" s="54">
        <v>0</v>
      </c>
      <c r="H231" s="54">
        <v>0</v>
      </c>
      <c r="I231" s="54">
        <v>0</v>
      </c>
      <c r="J231" s="54">
        <v>0</v>
      </c>
      <c r="K231" s="54">
        <v>0</v>
      </c>
      <c r="L231" s="54">
        <v>0</v>
      </c>
      <c r="M231" s="54">
        <v>0</v>
      </c>
      <c r="N231" s="54">
        <v>0</v>
      </c>
    </row>
    <row r="232" spans="2:14" x14ac:dyDescent="0.3">
      <c r="B232" s="34">
        <v>45323</v>
      </c>
      <c r="C232" s="54">
        <v>30</v>
      </c>
      <c r="D232" s="54">
        <v>20</v>
      </c>
      <c r="E232" s="54">
        <v>10</v>
      </c>
      <c r="F232" s="54">
        <v>0</v>
      </c>
      <c r="G232" s="54">
        <v>0</v>
      </c>
      <c r="H232" s="54">
        <v>0</v>
      </c>
      <c r="I232" s="54">
        <v>0</v>
      </c>
      <c r="J232" s="54">
        <v>0</v>
      </c>
      <c r="K232" s="54">
        <v>0</v>
      </c>
      <c r="L232" s="54">
        <v>0</v>
      </c>
      <c r="M232" s="54">
        <v>0</v>
      </c>
      <c r="N232" s="54">
        <v>0</v>
      </c>
    </row>
    <row r="233" spans="2:14" x14ac:dyDescent="0.3">
      <c r="B233" s="34">
        <v>45352</v>
      </c>
      <c r="C233" s="54">
        <v>25</v>
      </c>
      <c r="D233" s="54">
        <v>20</v>
      </c>
      <c r="E233" s="54">
        <v>10</v>
      </c>
      <c r="F233" s="54">
        <v>0</v>
      </c>
      <c r="G233" s="54">
        <v>0</v>
      </c>
      <c r="H233" s="54">
        <v>0</v>
      </c>
      <c r="I233" s="54">
        <v>0</v>
      </c>
      <c r="J233" s="54">
        <v>0</v>
      </c>
      <c r="K233" s="54">
        <v>0</v>
      </c>
      <c r="L233" s="54">
        <v>0</v>
      </c>
      <c r="M233" s="54">
        <v>0</v>
      </c>
      <c r="N233" s="54">
        <v>0</v>
      </c>
    </row>
    <row r="234" spans="2:14" x14ac:dyDescent="0.3">
      <c r="B234" s="34">
        <v>45383</v>
      </c>
      <c r="C234" s="54">
        <v>30</v>
      </c>
      <c r="D234" s="54">
        <v>25</v>
      </c>
      <c r="E234" s="54">
        <v>10</v>
      </c>
      <c r="F234" s="54">
        <v>0</v>
      </c>
      <c r="G234" s="54">
        <v>0</v>
      </c>
      <c r="H234" s="54">
        <v>0</v>
      </c>
      <c r="I234" s="54">
        <v>0</v>
      </c>
      <c r="J234" s="54">
        <v>0</v>
      </c>
      <c r="K234" s="54">
        <v>0</v>
      </c>
      <c r="L234" s="54">
        <v>0</v>
      </c>
      <c r="M234" s="54">
        <v>0</v>
      </c>
      <c r="N234" s="54">
        <v>0</v>
      </c>
    </row>
    <row r="235" spans="2:14" x14ac:dyDescent="0.3">
      <c r="B235" s="34">
        <v>45413</v>
      </c>
      <c r="C235" s="54">
        <v>25</v>
      </c>
      <c r="D235" s="54">
        <v>20</v>
      </c>
      <c r="E235" s="54">
        <v>10</v>
      </c>
      <c r="F235" s="54">
        <v>0</v>
      </c>
      <c r="G235" s="54">
        <v>0</v>
      </c>
      <c r="H235" s="54">
        <v>0</v>
      </c>
      <c r="I235" s="54">
        <v>0</v>
      </c>
      <c r="J235" s="54">
        <v>0</v>
      </c>
      <c r="K235" s="54">
        <v>0</v>
      </c>
      <c r="L235" s="54">
        <v>0</v>
      </c>
      <c r="M235" s="54">
        <v>0</v>
      </c>
      <c r="N235" s="54">
        <v>0</v>
      </c>
    </row>
    <row r="236" spans="2:14" x14ac:dyDescent="0.3">
      <c r="B236" s="34">
        <v>45444</v>
      </c>
      <c r="C236" s="54">
        <v>30</v>
      </c>
      <c r="D236" s="54">
        <v>20</v>
      </c>
      <c r="E236" s="54">
        <v>10</v>
      </c>
      <c r="F236" s="54">
        <v>0</v>
      </c>
      <c r="G236" s="54">
        <v>0</v>
      </c>
      <c r="H236" s="54">
        <v>0</v>
      </c>
      <c r="I236" s="54">
        <v>0</v>
      </c>
      <c r="J236" s="54">
        <v>0</v>
      </c>
      <c r="K236" s="54">
        <v>0</v>
      </c>
      <c r="L236" s="54">
        <v>0</v>
      </c>
      <c r="M236" s="54">
        <v>0</v>
      </c>
      <c r="N236" s="54">
        <v>0</v>
      </c>
    </row>
    <row r="237" spans="2:14" x14ac:dyDescent="0.3">
      <c r="B237" s="34">
        <v>45474</v>
      </c>
      <c r="C237" s="54">
        <v>25</v>
      </c>
      <c r="D237" s="54">
        <v>20</v>
      </c>
      <c r="E237" s="54">
        <v>10</v>
      </c>
      <c r="F237" s="54">
        <v>0</v>
      </c>
      <c r="G237" s="54">
        <v>0</v>
      </c>
      <c r="H237" s="54">
        <v>0</v>
      </c>
      <c r="I237" s="54">
        <v>0</v>
      </c>
      <c r="J237" s="54">
        <v>0</v>
      </c>
      <c r="K237" s="54">
        <v>0</v>
      </c>
      <c r="L237" s="54">
        <v>0</v>
      </c>
      <c r="M237" s="54">
        <v>0</v>
      </c>
      <c r="N237" s="54">
        <v>0</v>
      </c>
    </row>
    <row r="238" spans="2:14" x14ac:dyDescent="0.3">
      <c r="B238" s="34">
        <v>45505</v>
      </c>
      <c r="C238" s="54">
        <v>25</v>
      </c>
      <c r="D238" s="54">
        <v>15</v>
      </c>
      <c r="E238" s="54">
        <v>10</v>
      </c>
      <c r="F238" s="54">
        <v>0</v>
      </c>
      <c r="G238" s="54">
        <v>0</v>
      </c>
      <c r="H238" s="54">
        <v>0</v>
      </c>
      <c r="I238" s="54">
        <v>0</v>
      </c>
      <c r="J238" s="54">
        <v>0</v>
      </c>
      <c r="K238" s="54">
        <v>0</v>
      </c>
      <c r="L238" s="54">
        <v>0</v>
      </c>
      <c r="M238" s="54">
        <v>0</v>
      </c>
      <c r="N238" s="54">
        <v>0</v>
      </c>
    </row>
    <row r="239" spans="2:14" x14ac:dyDescent="0.3">
      <c r="B239" s="34">
        <v>45536</v>
      </c>
      <c r="C239" s="54">
        <v>30</v>
      </c>
      <c r="D239" s="54">
        <v>20</v>
      </c>
      <c r="E239" s="54">
        <v>10</v>
      </c>
      <c r="F239" s="54">
        <v>0</v>
      </c>
      <c r="G239" s="54">
        <v>0</v>
      </c>
      <c r="H239" s="54">
        <v>0</v>
      </c>
      <c r="I239" s="54">
        <v>0</v>
      </c>
      <c r="J239" s="54">
        <v>0</v>
      </c>
      <c r="K239" s="54">
        <v>0</v>
      </c>
      <c r="L239" s="54">
        <v>0</v>
      </c>
      <c r="M239" s="54">
        <v>0</v>
      </c>
      <c r="N239" s="54">
        <v>0</v>
      </c>
    </row>
    <row r="240" spans="2:14" x14ac:dyDescent="0.3">
      <c r="B240" s="34">
        <v>45566</v>
      </c>
      <c r="C240" s="54">
        <v>30</v>
      </c>
      <c r="D240" s="54">
        <v>20</v>
      </c>
      <c r="E240" s="54">
        <v>10</v>
      </c>
      <c r="F240" s="54">
        <v>0</v>
      </c>
      <c r="G240" s="54">
        <v>0</v>
      </c>
      <c r="H240" s="54">
        <v>0</v>
      </c>
      <c r="I240" s="54">
        <v>0</v>
      </c>
      <c r="J240" s="54">
        <v>0</v>
      </c>
      <c r="K240" s="54">
        <v>0</v>
      </c>
      <c r="L240" s="54">
        <v>0</v>
      </c>
      <c r="M240" s="54">
        <v>0</v>
      </c>
      <c r="N240" s="54">
        <v>0</v>
      </c>
    </row>
    <row r="241" spans="2:15" x14ac:dyDescent="0.3">
      <c r="B241" s="34">
        <v>45597</v>
      </c>
      <c r="C241" s="54">
        <v>30</v>
      </c>
      <c r="D241" s="54">
        <v>20</v>
      </c>
      <c r="E241" s="54">
        <v>10</v>
      </c>
      <c r="F241" s="54">
        <v>0</v>
      </c>
      <c r="G241" s="54">
        <v>0</v>
      </c>
      <c r="H241" s="54">
        <v>0</v>
      </c>
      <c r="I241" s="54">
        <v>0</v>
      </c>
      <c r="J241" s="54">
        <v>0</v>
      </c>
      <c r="K241" s="54">
        <v>0</v>
      </c>
      <c r="L241" s="54">
        <v>0</v>
      </c>
      <c r="M241" s="54">
        <v>0</v>
      </c>
      <c r="N241" s="54">
        <v>0</v>
      </c>
      <c r="O241" s="79"/>
    </row>
    <row r="242" spans="2:15" x14ac:dyDescent="0.3">
      <c r="B242" s="34">
        <v>45627</v>
      </c>
      <c r="C242" s="54">
        <v>25</v>
      </c>
      <c r="D242" s="54">
        <v>20</v>
      </c>
      <c r="E242" s="54">
        <v>5</v>
      </c>
      <c r="F242" s="54">
        <v>0</v>
      </c>
      <c r="G242" s="54">
        <v>0</v>
      </c>
      <c r="H242" s="54">
        <v>0</v>
      </c>
      <c r="I242" s="54">
        <v>0</v>
      </c>
      <c r="J242" s="54">
        <v>0</v>
      </c>
      <c r="K242" s="54">
        <v>0</v>
      </c>
      <c r="L242" s="54">
        <v>0</v>
      </c>
      <c r="M242" s="54">
        <v>0</v>
      </c>
      <c r="N242" s="54">
        <v>0</v>
      </c>
      <c r="O242" s="79"/>
    </row>
    <row r="243" spans="2:15" x14ac:dyDescent="0.3">
      <c r="B243" s="34">
        <v>45658</v>
      </c>
      <c r="C243" s="54">
        <v>25</v>
      </c>
      <c r="D243" s="54">
        <v>15</v>
      </c>
      <c r="E243" s="29">
        <v>10</v>
      </c>
      <c r="F243" s="54">
        <v>0</v>
      </c>
      <c r="G243" s="54">
        <v>0</v>
      </c>
      <c r="H243" s="54">
        <v>0</v>
      </c>
      <c r="I243" s="54">
        <v>0</v>
      </c>
      <c r="J243" s="54">
        <v>0</v>
      </c>
      <c r="K243" s="54">
        <v>0</v>
      </c>
      <c r="L243" s="54">
        <v>0</v>
      </c>
      <c r="M243" s="54">
        <v>0</v>
      </c>
      <c r="N243" s="54">
        <v>0</v>
      </c>
    </row>
    <row r="244" spans="2:15" x14ac:dyDescent="0.3">
      <c r="B244" s="34">
        <v>45689</v>
      </c>
      <c r="C244" s="54">
        <v>25</v>
      </c>
      <c r="D244" s="54">
        <v>15</v>
      </c>
      <c r="E244" s="29">
        <v>10</v>
      </c>
      <c r="F244" s="54">
        <v>0</v>
      </c>
      <c r="G244" s="54">
        <v>0</v>
      </c>
      <c r="H244" s="54">
        <v>0</v>
      </c>
      <c r="I244" s="54">
        <v>0</v>
      </c>
      <c r="J244" s="54">
        <v>0</v>
      </c>
      <c r="K244" s="54">
        <v>0</v>
      </c>
      <c r="L244" s="54">
        <v>0</v>
      </c>
      <c r="M244" s="54">
        <v>0</v>
      </c>
      <c r="N244" s="54">
        <v>0</v>
      </c>
    </row>
    <row r="245" spans="2:15" x14ac:dyDescent="0.3">
      <c r="B245" s="34">
        <v>45717</v>
      </c>
      <c r="C245" s="54">
        <v>25</v>
      </c>
      <c r="D245" s="54">
        <v>20</v>
      </c>
      <c r="E245" s="29">
        <v>10</v>
      </c>
      <c r="F245" s="54">
        <v>0</v>
      </c>
      <c r="G245" s="54">
        <v>0</v>
      </c>
      <c r="H245" s="54">
        <v>0</v>
      </c>
      <c r="I245" s="54">
        <v>0</v>
      </c>
      <c r="J245" s="54">
        <v>0</v>
      </c>
      <c r="K245" s="54">
        <v>0</v>
      </c>
      <c r="L245" s="54">
        <v>0</v>
      </c>
      <c r="M245" s="54">
        <v>0</v>
      </c>
      <c r="N245" s="54">
        <v>0</v>
      </c>
    </row>
    <row r="246" spans="2:15" x14ac:dyDescent="0.3">
      <c r="B246" s="34"/>
      <c r="C246" s="54"/>
      <c r="D246" s="54"/>
      <c r="E246" s="54"/>
      <c r="F246" s="54"/>
      <c r="G246" s="54"/>
      <c r="H246" s="54"/>
      <c r="I246" s="54"/>
      <c r="J246" s="54"/>
      <c r="K246" s="54"/>
      <c r="L246" s="54"/>
      <c r="M246" s="54"/>
      <c r="N246" s="54"/>
    </row>
    <row r="247" spans="2:15" x14ac:dyDescent="0.3">
      <c r="B247" s="77" t="s">
        <v>82</v>
      </c>
      <c r="C247" s="54"/>
      <c r="D247" s="54"/>
      <c r="E247" s="54"/>
      <c r="F247" s="54"/>
      <c r="G247" s="54"/>
      <c r="H247" s="54"/>
      <c r="I247" s="54"/>
      <c r="J247" s="54"/>
      <c r="K247" s="54"/>
      <c r="L247" s="54"/>
      <c r="M247" s="54"/>
      <c r="N247" s="54"/>
    </row>
    <row r="248" spans="2:15" x14ac:dyDescent="0.3">
      <c r="B248" s="34">
        <v>44652</v>
      </c>
      <c r="C248" s="54">
        <v>5</v>
      </c>
      <c r="D248" s="54">
        <v>5</v>
      </c>
      <c r="E248" s="54">
        <v>0</v>
      </c>
      <c r="F248" s="54">
        <v>0</v>
      </c>
      <c r="G248" s="54">
        <v>0</v>
      </c>
      <c r="H248" s="54">
        <v>0</v>
      </c>
      <c r="I248" s="54">
        <v>0</v>
      </c>
      <c r="J248" s="54">
        <v>0</v>
      </c>
      <c r="K248" s="54">
        <v>0</v>
      </c>
      <c r="L248" s="54">
        <v>0</v>
      </c>
      <c r="M248" s="54">
        <v>0</v>
      </c>
      <c r="N248" s="54">
        <v>0</v>
      </c>
    </row>
    <row r="249" spans="2:15" x14ac:dyDescent="0.3">
      <c r="B249" s="34">
        <v>44896</v>
      </c>
      <c r="C249" s="54">
        <v>0</v>
      </c>
      <c r="D249" s="54">
        <v>0</v>
      </c>
      <c r="E249" s="54">
        <v>0</v>
      </c>
      <c r="F249" s="54">
        <v>0</v>
      </c>
      <c r="G249" s="54">
        <v>0</v>
      </c>
      <c r="H249" s="54">
        <v>0</v>
      </c>
      <c r="I249" s="54">
        <v>0</v>
      </c>
      <c r="J249" s="54">
        <v>0</v>
      </c>
      <c r="K249" s="54">
        <v>0</v>
      </c>
      <c r="L249" s="54">
        <v>0</v>
      </c>
      <c r="M249" s="54">
        <v>0</v>
      </c>
      <c r="N249" s="54">
        <v>0</v>
      </c>
    </row>
    <row r="250" spans="2:15" x14ac:dyDescent="0.3">
      <c r="B250" s="34">
        <v>45078</v>
      </c>
      <c r="C250" s="54">
        <v>0</v>
      </c>
      <c r="D250" s="54">
        <v>0</v>
      </c>
      <c r="E250" s="54">
        <v>0</v>
      </c>
      <c r="F250" s="54">
        <v>0</v>
      </c>
      <c r="G250" s="54">
        <v>0</v>
      </c>
      <c r="H250" s="54">
        <v>0</v>
      </c>
      <c r="I250" s="54">
        <v>0</v>
      </c>
      <c r="J250" s="54">
        <v>0</v>
      </c>
      <c r="K250" s="54">
        <v>0</v>
      </c>
      <c r="L250" s="54">
        <v>0</v>
      </c>
      <c r="M250" s="54">
        <v>0</v>
      </c>
      <c r="N250" s="54">
        <v>0</v>
      </c>
    </row>
    <row r="251" spans="2:15" x14ac:dyDescent="0.3">
      <c r="B251" s="34">
        <v>45108</v>
      </c>
      <c r="C251" s="54">
        <v>0</v>
      </c>
      <c r="D251" s="54">
        <v>0</v>
      </c>
      <c r="E251" s="54">
        <v>0</v>
      </c>
      <c r="F251" s="54">
        <v>0</v>
      </c>
      <c r="G251" s="54">
        <v>0</v>
      </c>
      <c r="H251" s="54">
        <v>0</v>
      </c>
      <c r="I251" s="54">
        <v>0</v>
      </c>
      <c r="J251" s="54">
        <v>0</v>
      </c>
      <c r="K251" s="54">
        <v>0</v>
      </c>
      <c r="L251" s="54">
        <v>0</v>
      </c>
      <c r="M251" s="54">
        <v>0</v>
      </c>
      <c r="N251" s="54">
        <v>0</v>
      </c>
    </row>
    <row r="252" spans="2:15" x14ac:dyDescent="0.3">
      <c r="B252" s="34">
        <v>45139</v>
      </c>
      <c r="C252" s="54">
        <v>0</v>
      </c>
      <c r="D252" s="54">
        <v>0</v>
      </c>
      <c r="E252" s="54">
        <v>0</v>
      </c>
      <c r="F252" s="54">
        <v>0</v>
      </c>
      <c r="G252" s="54">
        <v>0</v>
      </c>
      <c r="H252" s="54">
        <v>0</v>
      </c>
      <c r="I252" s="54">
        <v>0</v>
      </c>
      <c r="J252" s="54">
        <v>0</v>
      </c>
      <c r="K252" s="54">
        <v>0</v>
      </c>
      <c r="L252" s="54">
        <v>0</v>
      </c>
      <c r="M252" s="54">
        <v>0</v>
      </c>
      <c r="N252" s="54">
        <v>0</v>
      </c>
    </row>
    <row r="253" spans="2:15" x14ac:dyDescent="0.3">
      <c r="B253" s="34">
        <v>45170</v>
      </c>
      <c r="C253" s="54">
        <v>0</v>
      </c>
      <c r="D253" s="54">
        <v>0</v>
      </c>
      <c r="E253" s="54">
        <v>0</v>
      </c>
      <c r="F253" s="54">
        <v>0</v>
      </c>
      <c r="G253" s="54">
        <v>0</v>
      </c>
      <c r="H253" s="54">
        <v>0</v>
      </c>
      <c r="I253" s="54">
        <v>0</v>
      </c>
      <c r="J253" s="54">
        <v>0</v>
      </c>
      <c r="K253" s="54">
        <v>0</v>
      </c>
      <c r="L253" s="54">
        <v>0</v>
      </c>
      <c r="M253" s="54">
        <v>0</v>
      </c>
      <c r="N253" s="54">
        <v>0</v>
      </c>
    </row>
    <row r="254" spans="2:15" x14ac:dyDescent="0.3">
      <c r="B254" s="34">
        <v>45200</v>
      </c>
      <c r="C254" s="54">
        <v>0</v>
      </c>
      <c r="D254" s="54">
        <v>0</v>
      </c>
      <c r="E254" s="54">
        <v>0</v>
      </c>
      <c r="F254" s="54">
        <v>0</v>
      </c>
      <c r="G254" s="54">
        <v>0</v>
      </c>
      <c r="H254" s="54">
        <v>0</v>
      </c>
      <c r="I254" s="54">
        <v>0</v>
      </c>
      <c r="J254" s="54">
        <v>0</v>
      </c>
      <c r="K254" s="54">
        <v>0</v>
      </c>
      <c r="L254" s="54">
        <v>0</v>
      </c>
      <c r="M254" s="54">
        <v>0</v>
      </c>
      <c r="N254" s="54">
        <v>0</v>
      </c>
    </row>
    <row r="255" spans="2:15" x14ac:dyDescent="0.3">
      <c r="B255" s="34">
        <v>45231</v>
      </c>
      <c r="C255" s="54">
        <v>0</v>
      </c>
      <c r="D255" s="54">
        <v>0</v>
      </c>
      <c r="E255" s="54">
        <v>0</v>
      </c>
      <c r="F255" s="54">
        <v>0</v>
      </c>
      <c r="G255" s="54">
        <v>0</v>
      </c>
      <c r="H255" s="54">
        <v>0</v>
      </c>
      <c r="I255" s="54">
        <v>0</v>
      </c>
      <c r="J255" s="54">
        <v>0</v>
      </c>
      <c r="K255" s="54">
        <v>0</v>
      </c>
      <c r="L255" s="54">
        <v>0</v>
      </c>
      <c r="M255" s="54">
        <v>0</v>
      </c>
      <c r="N255" s="54">
        <v>0</v>
      </c>
    </row>
    <row r="256" spans="2:15" x14ac:dyDescent="0.3">
      <c r="B256" s="34">
        <v>45261</v>
      </c>
      <c r="C256" s="54">
        <v>0</v>
      </c>
      <c r="D256" s="54">
        <v>0</v>
      </c>
      <c r="E256" s="54">
        <v>0</v>
      </c>
      <c r="F256" s="54">
        <v>0</v>
      </c>
      <c r="G256" s="54">
        <v>0</v>
      </c>
      <c r="H256" s="54">
        <v>0</v>
      </c>
      <c r="I256" s="54">
        <v>0</v>
      </c>
      <c r="J256" s="54">
        <v>0</v>
      </c>
      <c r="K256" s="54">
        <v>0</v>
      </c>
      <c r="L256" s="54">
        <v>0</v>
      </c>
      <c r="M256" s="54">
        <v>0</v>
      </c>
      <c r="N256" s="54">
        <v>0</v>
      </c>
    </row>
    <row r="257" spans="2:14" x14ac:dyDescent="0.3">
      <c r="B257" s="34">
        <v>45292</v>
      </c>
      <c r="C257" s="54">
        <v>0</v>
      </c>
      <c r="D257" s="54">
        <v>0</v>
      </c>
      <c r="E257" s="54">
        <v>0</v>
      </c>
      <c r="F257" s="54">
        <v>0</v>
      </c>
      <c r="G257" s="54">
        <v>0</v>
      </c>
      <c r="H257" s="54">
        <v>0</v>
      </c>
      <c r="I257" s="54">
        <v>0</v>
      </c>
      <c r="J257" s="54">
        <v>0</v>
      </c>
      <c r="K257" s="54">
        <v>0</v>
      </c>
      <c r="L257" s="54">
        <v>0</v>
      </c>
      <c r="M257" s="54">
        <v>0</v>
      </c>
      <c r="N257" s="54">
        <v>0</v>
      </c>
    </row>
    <row r="258" spans="2:14" x14ac:dyDescent="0.3">
      <c r="B258" s="34">
        <v>45323</v>
      </c>
      <c r="C258" s="54">
        <v>0</v>
      </c>
      <c r="D258" s="54">
        <v>0</v>
      </c>
      <c r="E258" s="54">
        <v>0</v>
      </c>
      <c r="F258" s="54">
        <v>0</v>
      </c>
      <c r="G258" s="54">
        <v>0</v>
      </c>
      <c r="H258" s="54">
        <v>0</v>
      </c>
      <c r="I258" s="54">
        <v>0</v>
      </c>
      <c r="J258" s="54">
        <v>0</v>
      </c>
      <c r="K258" s="54">
        <v>0</v>
      </c>
      <c r="L258" s="54">
        <v>0</v>
      </c>
      <c r="M258" s="54">
        <v>0</v>
      </c>
      <c r="N258" s="54">
        <v>0</v>
      </c>
    </row>
    <row r="259" spans="2:14" x14ac:dyDescent="0.3">
      <c r="B259" s="34">
        <v>45352</v>
      </c>
      <c r="C259" s="54">
        <v>0</v>
      </c>
      <c r="D259" s="54">
        <v>0</v>
      </c>
      <c r="E259" s="54">
        <v>0</v>
      </c>
      <c r="F259" s="54">
        <v>0</v>
      </c>
      <c r="G259" s="54">
        <v>0</v>
      </c>
      <c r="H259" s="54">
        <v>0</v>
      </c>
      <c r="I259" s="54">
        <v>0</v>
      </c>
      <c r="J259" s="54">
        <v>0</v>
      </c>
      <c r="K259" s="54">
        <v>0</v>
      </c>
      <c r="L259" s="54">
        <v>0</v>
      </c>
      <c r="M259" s="54">
        <v>0</v>
      </c>
      <c r="N259" s="54">
        <v>0</v>
      </c>
    </row>
    <row r="260" spans="2:14" x14ac:dyDescent="0.3">
      <c r="B260" s="34">
        <v>45383</v>
      </c>
      <c r="C260" s="54">
        <v>0</v>
      </c>
      <c r="D260" s="54">
        <v>0</v>
      </c>
      <c r="E260" s="54">
        <v>0</v>
      </c>
      <c r="F260" s="54">
        <v>0</v>
      </c>
      <c r="G260" s="54">
        <v>0</v>
      </c>
      <c r="H260" s="54">
        <v>0</v>
      </c>
      <c r="I260" s="54">
        <v>0</v>
      </c>
      <c r="J260" s="54">
        <v>0</v>
      </c>
      <c r="K260" s="54">
        <v>0</v>
      </c>
      <c r="L260" s="54">
        <v>0</v>
      </c>
      <c r="M260" s="54">
        <v>0</v>
      </c>
      <c r="N260" s="54">
        <v>0</v>
      </c>
    </row>
    <row r="261" spans="2:14" x14ac:dyDescent="0.3">
      <c r="B261" s="34">
        <v>45413</v>
      </c>
      <c r="C261" s="54">
        <v>0</v>
      </c>
      <c r="D261" s="54">
        <v>0</v>
      </c>
      <c r="E261" s="54">
        <v>0</v>
      </c>
      <c r="F261" s="54">
        <v>0</v>
      </c>
      <c r="G261" s="54">
        <v>0</v>
      </c>
      <c r="H261" s="54">
        <v>0</v>
      </c>
      <c r="I261" s="54">
        <v>0</v>
      </c>
      <c r="J261" s="54">
        <v>0</v>
      </c>
      <c r="K261" s="54">
        <v>0</v>
      </c>
      <c r="L261" s="54">
        <v>0</v>
      </c>
      <c r="M261" s="54">
        <v>0</v>
      </c>
      <c r="N261" s="54">
        <v>0</v>
      </c>
    </row>
    <row r="262" spans="2:14" x14ac:dyDescent="0.3">
      <c r="B262" s="34">
        <v>45444</v>
      </c>
      <c r="C262" s="54">
        <v>0</v>
      </c>
      <c r="D262" s="54">
        <v>0</v>
      </c>
      <c r="E262" s="54">
        <v>0</v>
      </c>
      <c r="F262" s="54">
        <v>0</v>
      </c>
      <c r="G262" s="54">
        <v>0</v>
      </c>
      <c r="H262" s="54">
        <v>0</v>
      </c>
      <c r="I262" s="54">
        <v>0</v>
      </c>
      <c r="J262" s="54">
        <v>0</v>
      </c>
      <c r="K262" s="54">
        <v>0</v>
      </c>
      <c r="L262" s="54">
        <v>0</v>
      </c>
      <c r="M262" s="54">
        <v>0</v>
      </c>
      <c r="N262" s="54">
        <v>0</v>
      </c>
    </row>
    <row r="263" spans="2:14" x14ac:dyDescent="0.3">
      <c r="B263" s="34">
        <v>45474</v>
      </c>
      <c r="C263" s="54">
        <v>0</v>
      </c>
      <c r="D263" s="54">
        <v>0</v>
      </c>
      <c r="E263" s="54">
        <v>0</v>
      </c>
      <c r="F263" s="54">
        <v>0</v>
      </c>
      <c r="G263" s="54">
        <v>0</v>
      </c>
      <c r="H263" s="54">
        <v>0</v>
      </c>
      <c r="I263" s="54">
        <v>0</v>
      </c>
      <c r="J263" s="54">
        <v>0</v>
      </c>
      <c r="K263" s="54">
        <v>0</v>
      </c>
      <c r="L263" s="54">
        <v>0</v>
      </c>
      <c r="M263" s="54">
        <v>0</v>
      </c>
      <c r="N263" s="54">
        <v>0</v>
      </c>
    </row>
    <row r="264" spans="2:14" x14ac:dyDescent="0.3">
      <c r="B264" s="34">
        <v>45505</v>
      </c>
      <c r="C264" s="54">
        <v>0</v>
      </c>
      <c r="D264" s="54">
        <v>0</v>
      </c>
      <c r="E264" s="54">
        <v>0</v>
      </c>
      <c r="F264" s="54">
        <v>0</v>
      </c>
      <c r="G264" s="54">
        <v>0</v>
      </c>
      <c r="H264" s="54">
        <v>0</v>
      </c>
      <c r="I264" s="54">
        <v>0</v>
      </c>
      <c r="J264" s="54">
        <v>0</v>
      </c>
      <c r="K264" s="54">
        <v>0</v>
      </c>
      <c r="L264" s="54">
        <v>0</v>
      </c>
      <c r="M264" s="54">
        <v>0</v>
      </c>
      <c r="N264" s="54">
        <v>0</v>
      </c>
    </row>
    <row r="265" spans="2:14" x14ac:dyDescent="0.3">
      <c r="B265" s="34">
        <v>45536</v>
      </c>
      <c r="C265" s="54">
        <v>0</v>
      </c>
      <c r="D265" s="54">
        <v>0</v>
      </c>
      <c r="E265" s="54">
        <v>0</v>
      </c>
      <c r="F265" s="54">
        <v>0</v>
      </c>
      <c r="G265" s="54">
        <v>0</v>
      </c>
      <c r="H265" s="54">
        <v>0</v>
      </c>
      <c r="I265" s="54">
        <v>0</v>
      </c>
      <c r="J265" s="54">
        <v>0</v>
      </c>
      <c r="K265" s="54">
        <v>0</v>
      </c>
      <c r="L265" s="54">
        <v>0</v>
      </c>
      <c r="M265" s="54">
        <v>0</v>
      </c>
      <c r="N265" s="54">
        <v>0</v>
      </c>
    </row>
    <row r="266" spans="2:14" x14ac:dyDescent="0.3">
      <c r="B266" s="34">
        <v>45566</v>
      </c>
      <c r="C266" s="54">
        <v>0</v>
      </c>
      <c r="D266" s="54">
        <v>0</v>
      </c>
      <c r="E266" s="54">
        <v>0</v>
      </c>
      <c r="F266" s="54">
        <v>0</v>
      </c>
      <c r="G266" s="54">
        <v>0</v>
      </c>
      <c r="H266" s="54">
        <v>0</v>
      </c>
      <c r="I266" s="54">
        <v>0</v>
      </c>
      <c r="J266" s="54">
        <v>0</v>
      </c>
      <c r="K266" s="54">
        <v>0</v>
      </c>
      <c r="L266" s="54">
        <v>0</v>
      </c>
      <c r="M266" s="54">
        <v>0</v>
      </c>
      <c r="N266" s="54">
        <v>0</v>
      </c>
    </row>
    <row r="267" spans="2:14" x14ac:dyDescent="0.3">
      <c r="B267" s="34">
        <v>45597</v>
      </c>
      <c r="C267" s="54">
        <v>0</v>
      </c>
      <c r="D267" s="54">
        <v>0</v>
      </c>
      <c r="E267" s="54">
        <v>0</v>
      </c>
      <c r="F267" s="54">
        <v>0</v>
      </c>
      <c r="G267" s="54">
        <v>0</v>
      </c>
      <c r="H267" s="54">
        <v>0</v>
      </c>
      <c r="I267" s="54">
        <v>0</v>
      </c>
      <c r="J267" s="54">
        <v>0</v>
      </c>
      <c r="K267" s="54">
        <v>0</v>
      </c>
      <c r="L267" s="54">
        <v>0</v>
      </c>
      <c r="M267" s="54">
        <v>0</v>
      </c>
      <c r="N267" s="54">
        <v>0</v>
      </c>
    </row>
    <row r="268" spans="2:14" x14ac:dyDescent="0.3">
      <c r="B268" s="34">
        <v>45627</v>
      </c>
      <c r="C268" s="54">
        <v>0</v>
      </c>
      <c r="D268" s="54">
        <v>0</v>
      </c>
      <c r="E268" s="54">
        <v>0</v>
      </c>
      <c r="F268" s="54">
        <v>0</v>
      </c>
      <c r="G268" s="54">
        <v>0</v>
      </c>
      <c r="H268" s="54">
        <v>0</v>
      </c>
      <c r="I268" s="54">
        <v>0</v>
      </c>
      <c r="J268" s="54">
        <v>0</v>
      </c>
      <c r="K268" s="54">
        <v>0</v>
      </c>
      <c r="L268" s="54">
        <v>0</v>
      </c>
      <c r="M268" s="54">
        <v>0</v>
      </c>
      <c r="N268" s="54">
        <v>0</v>
      </c>
    </row>
    <row r="269" spans="2:14" x14ac:dyDescent="0.3">
      <c r="B269" s="34">
        <v>45658</v>
      </c>
      <c r="C269" s="54">
        <v>0</v>
      </c>
      <c r="D269" s="54">
        <v>0</v>
      </c>
      <c r="E269" s="54">
        <v>0</v>
      </c>
      <c r="F269" s="54">
        <v>0</v>
      </c>
      <c r="G269" s="54">
        <v>0</v>
      </c>
      <c r="H269" s="54">
        <v>0</v>
      </c>
      <c r="I269" s="54">
        <v>0</v>
      </c>
      <c r="J269" s="54">
        <v>0</v>
      </c>
      <c r="K269" s="54">
        <v>0</v>
      </c>
      <c r="L269" s="54">
        <v>0</v>
      </c>
      <c r="M269" s="54">
        <v>0</v>
      </c>
      <c r="N269" s="54">
        <v>0</v>
      </c>
    </row>
    <row r="270" spans="2:14" x14ac:dyDescent="0.3">
      <c r="B270" s="34">
        <v>45689</v>
      </c>
      <c r="C270" s="54">
        <v>0</v>
      </c>
      <c r="D270" s="54">
        <v>0</v>
      </c>
      <c r="E270" s="54">
        <v>0</v>
      </c>
      <c r="F270" s="54">
        <v>0</v>
      </c>
      <c r="G270" s="54">
        <v>0</v>
      </c>
      <c r="H270" s="54">
        <v>0</v>
      </c>
      <c r="I270" s="54">
        <v>0</v>
      </c>
      <c r="J270" s="54">
        <v>0</v>
      </c>
      <c r="K270" s="54">
        <v>0</v>
      </c>
      <c r="L270" s="54">
        <v>0</v>
      </c>
      <c r="M270" s="54">
        <v>0</v>
      </c>
      <c r="N270" s="54">
        <v>0</v>
      </c>
    </row>
    <row r="271" spans="2:14" x14ac:dyDescent="0.3">
      <c r="B271" s="34">
        <v>45717</v>
      </c>
      <c r="C271" s="54">
        <v>0</v>
      </c>
      <c r="D271" s="54">
        <v>0</v>
      </c>
      <c r="E271" s="54">
        <v>0</v>
      </c>
      <c r="F271" s="54">
        <v>0</v>
      </c>
      <c r="G271" s="54">
        <v>0</v>
      </c>
      <c r="H271" s="54">
        <v>0</v>
      </c>
      <c r="I271" s="54">
        <v>0</v>
      </c>
      <c r="J271" s="54">
        <v>0</v>
      </c>
      <c r="K271" s="54">
        <v>0</v>
      </c>
      <c r="L271" s="54">
        <v>0</v>
      </c>
      <c r="M271" s="54">
        <v>0</v>
      </c>
      <c r="N271" s="54">
        <v>0</v>
      </c>
    </row>
    <row r="272" spans="2:14" x14ac:dyDescent="0.3">
      <c r="B272" s="47"/>
      <c r="C272" s="47"/>
      <c r="D272" s="17"/>
      <c r="E272" s="17"/>
      <c r="F272" s="17"/>
      <c r="G272" s="17"/>
      <c r="H272" s="17"/>
      <c r="I272" s="17"/>
      <c r="J272" s="17"/>
      <c r="K272" s="17"/>
      <c r="L272" s="17"/>
      <c r="M272" s="17"/>
    </row>
    <row r="273" spans="2:14" ht="16.2" x14ac:dyDescent="0.3">
      <c r="B273" s="26" t="s">
        <v>92</v>
      </c>
      <c r="C273" s="26"/>
      <c r="D273" s="17"/>
      <c r="E273" s="17"/>
      <c r="F273" s="17"/>
      <c r="G273" s="17"/>
      <c r="H273" s="17"/>
      <c r="I273" s="17"/>
      <c r="J273" s="17"/>
      <c r="K273" s="17"/>
      <c r="L273" s="17"/>
      <c r="M273" s="17"/>
    </row>
    <row r="274" spans="2:14" ht="234.75" customHeight="1" x14ac:dyDescent="0.3">
      <c r="B274" s="138" t="s">
        <v>93</v>
      </c>
      <c r="C274" s="139"/>
      <c r="D274" s="139"/>
      <c r="E274" s="139"/>
      <c r="F274" s="139"/>
      <c r="G274" s="139"/>
      <c r="H274" s="139"/>
      <c r="I274" s="139"/>
      <c r="J274" s="139"/>
      <c r="K274" s="139"/>
      <c r="L274" s="139"/>
      <c r="M274" s="139"/>
      <c r="N274" s="140"/>
    </row>
    <row r="275" spans="2:14" x14ac:dyDescent="0.3">
      <c r="B275" s="141"/>
      <c r="C275" s="141"/>
      <c r="D275" s="141"/>
      <c r="E275" s="141"/>
      <c r="F275" s="141"/>
      <c r="G275" s="141"/>
      <c r="H275" s="141"/>
      <c r="I275" s="141"/>
      <c r="J275" s="141"/>
      <c r="K275" s="141"/>
      <c r="L275" s="141"/>
      <c r="M275" s="141"/>
      <c r="N275" s="141"/>
    </row>
    <row r="276" spans="2:14" x14ac:dyDescent="0.3">
      <c r="B276" s="12" t="s">
        <v>18</v>
      </c>
      <c r="C276" s="12"/>
    </row>
  </sheetData>
  <mergeCells count="3">
    <mergeCell ref="AD2:AP8"/>
    <mergeCell ref="B274:N274"/>
    <mergeCell ref="B275:N275"/>
  </mergeCells>
  <hyperlinks>
    <hyperlink ref="B276" r:id="rId1" xr:uid="{55DCABA9-C00B-4E2C-8A7E-010F549B4954}"/>
  </hyperlinks>
  <pageMargins left="0.7" right="0.7" top="0.75" bottom="0.75" header="0.3" footer="0.3"/>
  <pageSetup paperSize="9"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ECD9-2F49-451F-B835-A59EDD7549E7}">
  <dimension ref="A1:CX121"/>
  <sheetViews>
    <sheetView tabSelected="1" topLeftCell="H1" zoomScale="60" zoomScaleNormal="100" workbookViewId="0">
      <selection activeCell="CP15" sqref="CP15"/>
    </sheetView>
  </sheetViews>
  <sheetFormatPr defaultColWidth="8.5546875" defaultRowHeight="14.4" x14ac:dyDescent="0.3"/>
  <cols>
    <col min="1" max="1" width="3.44140625" style="2" customWidth="1"/>
    <col min="2" max="2" width="30" style="2" customWidth="1"/>
    <col min="3" max="14" width="15.5546875" style="2" customWidth="1"/>
    <col min="15" max="15" width="10.44140625" style="2" bestFit="1" customWidth="1"/>
    <col min="16" max="16" width="10.5546875" style="2" bestFit="1" customWidth="1"/>
    <col min="17" max="17" width="10.44140625" style="2" bestFit="1" customWidth="1"/>
    <col min="18" max="18" width="10.5546875" style="2" bestFit="1" customWidth="1"/>
    <col min="19" max="19" width="10.44140625" style="2" bestFit="1" customWidth="1"/>
    <col min="20" max="20" width="10.5546875" style="2" bestFit="1" customWidth="1"/>
    <col min="21" max="21" width="10.44140625" style="2" bestFit="1" customWidth="1"/>
    <col min="22" max="22" width="10.5546875" style="2" bestFit="1" customWidth="1"/>
    <col min="23" max="23" width="10.44140625" style="2" bestFit="1" customWidth="1"/>
    <col min="24" max="24" width="7" style="2" bestFit="1" customWidth="1"/>
    <col min="25" max="25" width="4.44140625" style="2" bestFit="1" customWidth="1"/>
    <col min="26" max="26" width="7.6640625" style="2" bestFit="1" customWidth="1"/>
    <col min="27" max="27" width="6" style="2" bestFit="1" customWidth="1"/>
    <col min="28" max="28" width="5.44140625" style="2" bestFit="1" customWidth="1"/>
    <col min="29" max="29" width="4" style="2" bestFit="1" customWidth="1"/>
    <col min="30" max="30" width="4.5546875" style="2" bestFit="1" customWidth="1"/>
    <col min="31" max="31" width="3.44140625" style="2" bestFit="1" customWidth="1"/>
    <col min="32" max="33" width="4.44140625" style="2" bestFit="1" customWidth="1"/>
    <col min="34" max="34" width="3.44140625" style="2" bestFit="1" customWidth="1"/>
    <col min="35" max="35" width="4.44140625" style="2" bestFit="1" customWidth="1"/>
    <col min="36" max="36" width="5.44140625" style="2" bestFit="1" customWidth="1"/>
    <col min="37" max="37" width="4" style="2" bestFit="1" customWidth="1"/>
    <col min="38" max="38" width="4.5546875" style="2" bestFit="1" customWidth="1"/>
    <col min="39" max="39" width="3.44140625" style="2" bestFit="1" customWidth="1"/>
    <col min="40" max="41" width="4.44140625" style="2" bestFit="1" customWidth="1"/>
    <col min="42" max="42" width="3.44140625" style="2" bestFit="1" customWidth="1"/>
    <col min="43" max="43" width="4.44140625" style="2" bestFit="1" customWidth="1"/>
    <col min="44" max="44" width="5.44140625" style="2" bestFit="1" customWidth="1"/>
    <col min="45" max="45" width="4" style="2" bestFit="1" customWidth="1"/>
    <col min="46" max="46" width="4.5546875" style="2" bestFit="1" customWidth="1"/>
    <col min="47" max="47" width="3.44140625" style="2" bestFit="1" customWidth="1"/>
    <col min="48" max="49" width="4.44140625" style="2" bestFit="1" customWidth="1"/>
    <col min="50" max="50" width="3.44140625" style="2" bestFit="1" customWidth="1"/>
    <col min="51" max="51" width="4.44140625" style="2" bestFit="1" customWidth="1"/>
    <col min="52" max="52" width="5.44140625" style="2" bestFit="1" customWidth="1"/>
    <col min="53" max="53" width="4" style="2" bestFit="1" customWidth="1"/>
    <col min="54" max="54" width="4.5546875" style="2" bestFit="1" customWidth="1"/>
    <col min="55" max="55" width="3.44140625" style="2" bestFit="1" customWidth="1"/>
    <col min="56" max="57" width="4.44140625" style="2" bestFit="1" customWidth="1"/>
    <col min="58" max="58" width="3.44140625" style="2" bestFit="1" customWidth="1"/>
    <col min="59" max="59" width="4.44140625" style="2" bestFit="1" customWidth="1"/>
    <col min="60" max="60" width="5.44140625" style="2" bestFit="1" customWidth="1"/>
    <col min="61" max="61" width="4" style="2" bestFit="1" customWidth="1"/>
    <col min="62" max="62" width="4.5546875" style="2" bestFit="1" customWidth="1"/>
    <col min="63" max="63" width="3.44140625" style="2" bestFit="1" customWidth="1"/>
    <col min="64" max="65" width="4.44140625" style="2" bestFit="1" customWidth="1"/>
    <col min="66" max="66" width="3.44140625" style="2" bestFit="1" customWidth="1"/>
    <col min="67" max="67" width="4.44140625" style="2" bestFit="1" customWidth="1"/>
    <col min="68" max="68" width="7.88671875" style="2" bestFit="1" customWidth="1"/>
    <col min="69" max="69" width="7" style="2" bestFit="1" customWidth="1"/>
    <col min="70" max="71" width="5.88671875" style="2" bestFit="1" customWidth="1"/>
    <col min="72" max="72" width="4.5546875" style="2" bestFit="1" customWidth="1"/>
    <col min="73" max="77" width="5.88671875" style="2" bestFit="1" customWidth="1"/>
    <col min="78" max="78" width="4.6640625" style="2" bestFit="1" customWidth="1"/>
    <col min="79" max="79" width="5.88671875" style="2" bestFit="1" customWidth="1"/>
    <col min="80" max="81" width="4.44140625" style="2" bestFit="1" customWidth="1"/>
    <col min="82" max="82" width="3.44140625" style="2" bestFit="1" customWidth="1"/>
    <col min="83" max="83" width="4.44140625" style="2" bestFit="1" customWidth="1"/>
    <col min="84" max="16384" width="8.5546875" style="2"/>
  </cols>
  <sheetData>
    <row r="1" spans="1:102" ht="15" customHeight="1" x14ac:dyDescent="0.3">
      <c r="A1" s="70"/>
      <c r="M1" s="66"/>
      <c r="N1" s="66"/>
      <c r="O1" s="66"/>
      <c r="P1" s="66"/>
      <c r="Q1" s="66"/>
      <c r="R1" s="66"/>
      <c r="S1" s="66"/>
    </row>
    <row r="2" spans="1:102" ht="15" customHeight="1" x14ac:dyDescent="0.3">
      <c r="M2" s="66"/>
      <c r="N2" s="66"/>
      <c r="O2" s="66"/>
      <c r="P2" s="66"/>
      <c r="Q2" s="66"/>
      <c r="R2" s="66"/>
      <c r="S2" s="66"/>
    </row>
    <row r="3" spans="1:102" ht="15" customHeight="1" x14ac:dyDescent="0.3">
      <c r="M3" s="66"/>
      <c r="N3" s="66"/>
      <c r="O3" s="66"/>
      <c r="P3" s="66"/>
      <c r="Q3" s="66"/>
      <c r="R3" s="66"/>
      <c r="S3" s="66"/>
    </row>
    <row r="4" spans="1:102" ht="15" customHeight="1" x14ac:dyDescent="0.3">
      <c r="M4" s="66"/>
      <c r="N4" s="66"/>
      <c r="O4" s="66"/>
      <c r="P4" s="66"/>
      <c r="Q4" s="66"/>
      <c r="R4" s="66"/>
      <c r="S4" s="66"/>
    </row>
    <row r="5" spans="1:102" ht="15" customHeight="1" x14ac:dyDescent="0.3">
      <c r="M5" s="66"/>
      <c r="N5" s="66"/>
      <c r="O5" s="66"/>
      <c r="P5" s="66"/>
      <c r="Q5" s="66"/>
      <c r="R5" s="66"/>
      <c r="S5" s="66"/>
    </row>
    <row r="6" spans="1:102" ht="15" customHeight="1" x14ac:dyDescent="0.3">
      <c r="M6" s="66"/>
      <c r="N6" s="66"/>
      <c r="O6" s="66"/>
      <c r="P6" s="66"/>
      <c r="Q6" s="66"/>
      <c r="R6" s="66"/>
      <c r="S6" s="66"/>
    </row>
    <row r="7" spans="1:102" ht="15" customHeight="1" x14ac:dyDescent="0.3"/>
    <row r="8" spans="1:102" ht="20.25" customHeight="1" x14ac:dyDescent="0.3">
      <c r="B8" s="21" t="s">
        <v>19</v>
      </c>
      <c r="C8" s="21"/>
      <c r="E8" s="5"/>
    </row>
    <row r="9" spans="1:102" ht="35.25" customHeight="1" x14ac:dyDescent="0.3">
      <c r="B9" s="22" t="s">
        <v>118</v>
      </c>
      <c r="C9" s="22"/>
      <c r="E9" s="5"/>
    </row>
    <row r="10" spans="1:102" ht="15" customHeight="1" x14ac:dyDescent="0.3">
      <c r="B10" s="64"/>
      <c r="C10" s="64"/>
      <c r="D10" s="18"/>
      <c r="E10" s="17"/>
      <c r="F10" s="17"/>
      <c r="G10" s="17"/>
      <c r="H10" s="17"/>
      <c r="I10" s="17"/>
      <c r="J10" s="17"/>
      <c r="K10" s="17"/>
      <c r="L10" s="17"/>
      <c r="M10" s="17"/>
      <c r="N10" s="17"/>
      <c r="O10" s="17"/>
      <c r="P10" s="17"/>
      <c r="Q10" s="17"/>
    </row>
    <row r="11" spans="1:102" ht="15" customHeight="1" x14ac:dyDescent="0.3">
      <c r="B11" s="26" t="s">
        <v>5</v>
      </c>
      <c r="C11" s="26"/>
      <c r="D11" s="18"/>
      <c r="E11" s="14"/>
      <c r="F11" s="17"/>
      <c r="G11" s="17"/>
      <c r="H11" s="17"/>
      <c r="I11" s="17"/>
      <c r="J11" s="17"/>
      <c r="K11" s="17"/>
      <c r="L11" s="17"/>
      <c r="M11" s="17"/>
      <c r="N11" s="17"/>
      <c r="O11" s="17"/>
      <c r="P11" s="17"/>
      <c r="Q11" s="17"/>
    </row>
    <row r="12" spans="1:102" ht="30" customHeight="1" x14ac:dyDescent="0.3">
      <c r="B12" s="38"/>
      <c r="C12" s="35" t="s">
        <v>71</v>
      </c>
      <c r="D12" s="35" t="s">
        <v>72</v>
      </c>
      <c r="E12" s="35" t="s">
        <v>73</v>
      </c>
      <c r="F12" s="55" t="s">
        <v>74</v>
      </c>
      <c r="G12" s="56" t="s">
        <v>75</v>
      </c>
      <c r="H12" s="55" t="s">
        <v>76</v>
      </c>
      <c r="I12" s="55" t="s">
        <v>77</v>
      </c>
      <c r="J12" s="55" t="s">
        <v>78</v>
      </c>
      <c r="K12" s="55" t="s">
        <v>79</v>
      </c>
      <c r="L12" s="55" t="s">
        <v>80</v>
      </c>
      <c r="M12" s="55" t="s">
        <v>81</v>
      </c>
      <c r="N12" s="55" t="s">
        <v>82</v>
      </c>
      <c r="O12" s="18"/>
      <c r="P12" s="18"/>
      <c r="Q12" s="16"/>
      <c r="S12" s="2" t="s">
        <v>123</v>
      </c>
      <c r="T12" s="2" t="s">
        <v>124</v>
      </c>
      <c r="U12" s="2" t="s">
        <v>125</v>
      </c>
      <c r="V12" s="2" t="s">
        <v>122</v>
      </c>
      <c r="Z12" s="86">
        <f>R15</f>
        <v>45078</v>
      </c>
      <c r="AA12" s="2">
        <v>0</v>
      </c>
    </row>
    <row r="13" spans="1:102" ht="15" customHeight="1" x14ac:dyDescent="0.3">
      <c r="B13" s="39" t="s">
        <v>94</v>
      </c>
      <c r="C13" s="39"/>
      <c r="D13" s="40"/>
      <c r="E13" s="40"/>
      <c r="F13" s="40"/>
      <c r="G13" s="40"/>
      <c r="H13" s="40"/>
      <c r="I13" s="40"/>
      <c r="J13" s="40"/>
      <c r="K13" s="40"/>
      <c r="L13" s="40"/>
      <c r="M13" s="40"/>
      <c r="N13" s="29"/>
      <c r="O13" s="18"/>
      <c r="P13" s="18"/>
      <c r="Q13" s="16"/>
      <c r="R13" s="34">
        <v>44652</v>
      </c>
      <c r="S13" s="83">
        <v>385</v>
      </c>
      <c r="T13" s="61">
        <v>120</v>
      </c>
      <c r="U13" s="61">
        <v>270</v>
      </c>
      <c r="V13" s="121" t="e">
        <v>#N/A</v>
      </c>
      <c r="Z13" s="86">
        <f>Z12</f>
        <v>45078</v>
      </c>
      <c r="AA13" s="79">
        <v>2500</v>
      </c>
    </row>
    <row r="14" spans="1:102" ht="15" customHeight="1" x14ac:dyDescent="0.3">
      <c r="B14" s="34">
        <v>44652</v>
      </c>
      <c r="C14" s="54">
        <v>26185</v>
      </c>
      <c r="D14" s="83">
        <v>1630</v>
      </c>
      <c r="E14" s="83">
        <v>785</v>
      </c>
      <c r="F14" s="83">
        <v>10</v>
      </c>
      <c r="G14" s="83">
        <v>385</v>
      </c>
      <c r="H14" s="83">
        <v>4085</v>
      </c>
      <c r="I14" s="83">
        <v>2925</v>
      </c>
      <c r="J14" s="83">
        <v>1715</v>
      </c>
      <c r="K14" s="83">
        <v>6035</v>
      </c>
      <c r="L14" s="83">
        <v>10</v>
      </c>
      <c r="M14" s="83">
        <v>8600</v>
      </c>
      <c r="N14" s="61">
        <v>0</v>
      </c>
      <c r="O14" s="18"/>
      <c r="P14" s="18"/>
      <c r="Q14" s="16"/>
      <c r="R14" s="34">
        <v>44896</v>
      </c>
      <c r="S14" s="83">
        <v>1085</v>
      </c>
      <c r="T14" s="61">
        <v>425</v>
      </c>
      <c r="U14" s="61">
        <v>660</v>
      </c>
      <c r="V14" s="121" t="e">
        <v>#N/A</v>
      </c>
      <c r="CG14" s="38"/>
      <c r="CH14" s="35" t="s">
        <v>72</v>
      </c>
      <c r="CI14" s="35" t="s">
        <v>73</v>
      </c>
      <c r="CJ14" s="55" t="s">
        <v>74</v>
      </c>
      <c r="CK14" s="56" t="s">
        <v>75</v>
      </c>
      <c r="CL14" s="55" t="s">
        <v>76</v>
      </c>
      <c r="CM14" s="55" t="s">
        <v>77</v>
      </c>
      <c r="CN14" s="55" t="s">
        <v>78</v>
      </c>
      <c r="CO14" s="55" t="s">
        <v>79</v>
      </c>
      <c r="CP14" s="55" t="s">
        <v>80</v>
      </c>
      <c r="CQ14" s="55" t="s">
        <v>81</v>
      </c>
      <c r="CR14" s="55" t="s">
        <v>82</v>
      </c>
      <c r="CW14" s="86">
        <f>CG18</f>
        <v>45078</v>
      </c>
      <c r="CX14" s="2">
        <v>0</v>
      </c>
    </row>
    <row r="15" spans="1:102" ht="15" customHeight="1" x14ac:dyDescent="0.3">
      <c r="B15" s="34">
        <v>44896</v>
      </c>
      <c r="C15" s="54">
        <v>29955</v>
      </c>
      <c r="D15" s="83">
        <v>4510</v>
      </c>
      <c r="E15" s="83">
        <v>800</v>
      </c>
      <c r="F15" s="83">
        <v>5</v>
      </c>
      <c r="G15" s="83">
        <v>1085</v>
      </c>
      <c r="H15" s="83">
        <v>4130</v>
      </c>
      <c r="I15" s="83">
        <v>3370</v>
      </c>
      <c r="J15" s="83">
        <v>3405</v>
      </c>
      <c r="K15" s="83">
        <v>4350</v>
      </c>
      <c r="L15" s="83">
        <v>35</v>
      </c>
      <c r="M15" s="83">
        <v>8265</v>
      </c>
      <c r="N15" s="61">
        <v>0</v>
      </c>
      <c r="O15" s="18"/>
      <c r="P15" s="18"/>
      <c r="Q15" s="16"/>
      <c r="R15" s="34">
        <v>45078</v>
      </c>
      <c r="S15" s="83">
        <v>1610</v>
      </c>
      <c r="T15" s="61">
        <v>610</v>
      </c>
      <c r="U15" s="61">
        <v>1005</v>
      </c>
      <c r="V15" s="122">
        <f>MAX(S13:U36)</f>
        <v>2085</v>
      </c>
      <c r="BP15" s="34">
        <v>44652</v>
      </c>
      <c r="BQ15" s="54">
        <v>26185</v>
      </c>
      <c r="BR15" s="83">
        <v>1630</v>
      </c>
      <c r="BS15" s="83">
        <v>785</v>
      </c>
      <c r="BT15" s="83">
        <v>10</v>
      </c>
      <c r="BU15" s="83">
        <v>385</v>
      </c>
      <c r="BV15" s="83">
        <v>4085</v>
      </c>
      <c r="BW15" s="83">
        <v>2925</v>
      </c>
      <c r="BX15" s="83">
        <v>1715</v>
      </c>
      <c r="BY15" s="83">
        <v>6035</v>
      </c>
      <c r="BZ15" s="83">
        <v>10</v>
      </c>
      <c r="CA15" s="83">
        <v>8600</v>
      </c>
      <c r="CG15" s="39"/>
      <c r="CH15" s="40" t="s">
        <v>72</v>
      </c>
      <c r="CI15" s="40" t="s">
        <v>73</v>
      </c>
      <c r="CJ15" s="40" t="s">
        <v>74</v>
      </c>
      <c r="CK15" s="40" t="s">
        <v>129</v>
      </c>
      <c r="CL15" s="40" t="s">
        <v>76</v>
      </c>
      <c r="CM15" s="40" t="s">
        <v>130</v>
      </c>
      <c r="CN15" s="40" t="s">
        <v>78</v>
      </c>
      <c r="CO15" s="40" t="s">
        <v>79</v>
      </c>
      <c r="CP15" s="40" t="s">
        <v>80</v>
      </c>
      <c r="CQ15" s="40" t="s">
        <v>81</v>
      </c>
      <c r="CR15" s="29"/>
      <c r="CW15" s="86">
        <f>CG18</f>
        <v>45078</v>
      </c>
      <c r="CX15" s="2">
        <v>9000</v>
      </c>
    </row>
    <row r="16" spans="1:102" ht="15" customHeight="1" x14ac:dyDescent="0.3">
      <c r="B16" s="34">
        <v>45078</v>
      </c>
      <c r="C16" s="54">
        <v>34400</v>
      </c>
      <c r="D16" s="83">
        <v>6270</v>
      </c>
      <c r="E16" s="83">
        <v>1220</v>
      </c>
      <c r="F16" s="83">
        <v>5</v>
      </c>
      <c r="G16" s="83">
        <v>1610</v>
      </c>
      <c r="H16" s="83">
        <v>4125</v>
      </c>
      <c r="I16" s="83">
        <v>4590</v>
      </c>
      <c r="J16" s="83">
        <v>3375</v>
      </c>
      <c r="K16" s="83">
        <v>5320</v>
      </c>
      <c r="L16" s="83">
        <v>80</v>
      </c>
      <c r="M16" s="83">
        <v>7800</v>
      </c>
      <c r="N16" s="61">
        <v>0</v>
      </c>
      <c r="O16" s="18"/>
      <c r="P16" s="18"/>
      <c r="Q16" s="16"/>
      <c r="R16" s="34">
        <v>45108</v>
      </c>
      <c r="S16" s="83">
        <v>1665</v>
      </c>
      <c r="T16" s="61">
        <v>625</v>
      </c>
      <c r="U16" s="61">
        <v>1045</v>
      </c>
      <c r="V16" s="121" t="e">
        <v>#N/A</v>
      </c>
      <c r="BP16" s="34">
        <v>44896</v>
      </c>
      <c r="BQ16" s="54">
        <v>29955</v>
      </c>
      <c r="BR16" s="83">
        <v>4510</v>
      </c>
      <c r="BS16" s="83">
        <v>800</v>
      </c>
      <c r="BT16" s="83">
        <v>5</v>
      </c>
      <c r="BU16" s="83">
        <v>1085</v>
      </c>
      <c r="BV16" s="83">
        <v>4130</v>
      </c>
      <c r="BW16" s="83">
        <v>3370</v>
      </c>
      <c r="BX16" s="83">
        <v>3405</v>
      </c>
      <c r="BY16" s="83">
        <v>4350</v>
      </c>
      <c r="BZ16" s="83">
        <v>35</v>
      </c>
      <c r="CA16" s="83">
        <v>8265</v>
      </c>
      <c r="CG16" s="34">
        <v>44652</v>
      </c>
      <c r="CH16" s="83">
        <v>1630</v>
      </c>
      <c r="CI16" s="83">
        <v>785</v>
      </c>
      <c r="CJ16" s="83">
        <v>10</v>
      </c>
      <c r="CK16" s="83">
        <v>385</v>
      </c>
      <c r="CL16" s="83">
        <v>4085</v>
      </c>
      <c r="CM16" s="83">
        <v>2925</v>
      </c>
      <c r="CN16" s="83">
        <v>1715</v>
      </c>
      <c r="CO16" s="83">
        <v>6035</v>
      </c>
      <c r="CP16" s="83">
        <v>10</v>
      </c>
      <c r="CQ16" s="83">
        <v>8600</v>
      </c>
      <c r="CR16" s="61">
        <v>0</v>
      </c>
    </row>
    <row r="17" spans="2:96" ht="15" customHeight="1" x14ac:dyDescent="0.3">
      <c r="B17" s="34">
        <v>45108</v>
      </c>
      <c r="C17" s="54">
        <v>34110</v>
      </c>
      <c r="D17" s="83">
        <v>6290</v>
      </c>
      <c r="E17" s="83">
        <v>1285</v>
      </c>
      <c r="F17" s="83">
        <v>5</v>
      </c>
      <c r="G17" s="83">
        <v>1665</v>
      </c>
      <c r="H17" s="83">
        <v>4005</v>
      </c>
      <c r="I17" s="83">
        <v>4690</v>
      </c>
      <c r="J17" s="83">
        <v>3340</v>
      </c>
      <c r="K17" s="83">
        <v>5220</v>
      </c>
      <c r="L17" s="83">
        <v>75</v>
      </c>
      <c r="M17" s="83">
        <v>7535</v>
      </c>
      <c r="N17" s="61">
        <v>0</v>
      </c>
      <c r="O17" s="18"/>
      <c r="P17" s="18"/>
      <c r="Q17" s="16"/>
      <c r="R17" s="34">
        <v>45139</v>
      </c>
      <c r="S17" s="83">
        <v>1735</v>
      </c>
      <c r="T17" s="61">
        <v>635</v>
      </c>
      <c r="U17" s="61">
        <v>1100</v>
      </c>
      <c r="V17" s="121" t="e">
        <v>#N/A</v>
      </c>
      <c r="BP17" s="34">
        <v>45078</v>
      </c>
      <c r="BQ17" s="54">
        <v>34400</v>
      </c>
      <c r="BR17" s="83">
        <v>6270</v>
      </c>
      <c r="BS17" s="83">
        <v>1220</v>
      </c>
      <c r="BT17" s="83">
        <v>5</v>
      </c>
      <c r="BU17" s="83">
        <v>1610</v>
      </c>
      <c r="BV17" s="83">
        <v>4125</v>
      </c>
      <c r="BW17" s="83">
        <v>4590</v>
      </c>
      <c r="BX17" s="83">
        <v>3375</v>
      </c>
      <c r="BY17" s="83">
        <v>5320</v>
      </c>
      <c r="BZ17" s="83">
        <v>80</v>
      </c>
      <c r="CA17" s="83">
        <v>7800</v>
      </c>
      <c r="CG17" s="34">
        <v>44896</v>
      </c>
      <c r="CH17" s="83">
        <v>4510</v>
      </c>
      <c r="CI17" s="83">
        <v>800</v>
      </c>
      <c r="CJ17" s="83">
        <v>5</v>
      </c>
      <c r="CK17" s="83">
        <v>1085</v>
      </c>
      <c r="CL17" s="83">
        <v>4130</v>
      </c>
      <c r="CM17" s="83">
        <v>3370</v>
      </c>
      <c r="CN17" s="83">
        <v>3405</v>
      </c>
      <c r="CO17" s="83">
        <v>4350</v>
      </c>
      <c r="CP17" s="83">
        <v>35</v>
      </c>
      <c r="CQ17" s="83">
        <v>8265</v>
      </c>
      <c r="CR17" s="61">
        <v>0</v>
      </c>
    </row>
    <row r="18" spans="2:96" ht="15" customHeight="1" x14ac:dyDescent="0.3">
      <c r="B18" s="34">
        <v>45139</v>
      </c>
      <c r="C18" s="54">
        <v>33825</v>
      </c>
      <c r="D18" s="83">
        <v>6240</v>
      </c>
      <c r="E18" s="83">
        <v>1245</v>
      </c>
      <c r="F18" s="83">
        <v>5</v>
      </c>
      <c r="G18" s="83">
        <v>1735</v>
      </c>
      <c r="H18" s="83">
        <v>3805</v>
      </c>
      <c r="I18" s="83">
        <v>4840</v>
      </c>
      <c r="J18" s="83">
        <v>3525</v>
      </c>
      <c r="K18" s="83">
        <v>4950</v>
      </c>
      <c r="L18" s="83">
        <v>75</v>
      </c>
      <c r="M18" s="83">
        <v>7410</v>
      </c>
      <c r="N18" s="61">
        <v>0</v>
      </c>
      <c r="O18" s="18"/>
      <c r="P18" s="18"/>
      <c r="Q18" s="16"/>
      <c r="R18" s="34">
        <v>45170</v>
      </c>
      <c r="S18" s="83">
        <v>1715</v>
      </c>
      <c r="T18" s="61">
        <v>550</v>
      </c>
      <c r="U18" s="61">
        <v>1165</v>
      </c>
      <c r="V18" s="121" t="e">
        <v>#N/A</v>
      </c>
      <c r="BP18" s="34">
        <v>45108</v>
      </c>
      <c r="BQ18" s="54">
        <v>34110</v>
      </c>
      <c r="BR18" s="83">
        <v>6290</v>
      </c>
      <c r="BS18" s="83">
        <v>1285</v>
      </c>
      <c r="BT18" s="83">
        <v>5</v>
      </c>
      <c r="BU18" s="83">
        <v>1665</v>
      </c>
      <c r="BV18" s="83">
        <v>4005</v>
      </c>
      <c r="BW18" s="83">
        <v>4690</v>
      </c>
      <c r="BX18" s="83">
        <v>3340</v>
      </c>
      <c r="BY18" s="83">
        <v>5220</v>
      </c>
      <c r="BZ18" s="83">
        <v>75</v>
      </c>
      <c r="CA18" s="83">
        <v>7535</v>
      </c>
      <c r="CG18" s="34">
        <v>45078</v>
      </c>
      <c r="CH18" s="83">
        <v>6270</v>
      </c>
      <c r="CI18" s="83">
        <v>1220</v>
      </c>
      <c r="CJ18" s="83">
        <v>5</v>
      </c>
      <c r="CK18" s="83">
        <v>1610</v>
      </c>
      <c r="CL18" s="83">
        <v>4125</v>
      </c>
      <c r="CM18" s="83">
        <v>4590</v>
      </c>
      <c r="CN18" s="83">
        <v>3375</v>
      </c>
      <c r="CO18" s="83">
        <v>5320</v>
      </c>
      <c r="CP18" s="83">
        <v>80</v>
      </c>
      <c r="CQ18" s="83">
        <v>7800</v>
      </c>
      <c r="CR18" s="61">
        <v>0</v>
      </c>
    </row>
    <row r="19" spans="2:96" ht="15" customHeight="1" x14ac:dyDescent="0.3">
      <c r="B19" s="34">
        <v>45170</v>
      </c>
      <c r="C19" s="54">
        <v>34830</v>
      </c>
      <c r="D19" s="83">
        <v>6530</v>
      </c>
      <c r="E19" s="83">
        <v>1375</v>
      </c>
      <c r="F19" s="83">
        <v>5</v>
      </c>
      <c r="G19" s="83">
        <v>1715</v>
      </c>
      <c r="H19" s="83">
        <v>3865</v>
      </c>
      <c r="I19" s="83">
        <v>4945</v>
      </c>
      <c r="J19" s="83">
        <v>3835</v>
      </c>
      <c r="K19" s="83">
        <v>4820</v>
      </c>
      <c r="L19" s="83">
        <v>125</v>
      </c>
      <c r="M19" s="83">
        <v>7610</v>
      </c>
      <c r="N19" s="61">
        <v>0</v>
      </c>
      <c r="O19" s="18"/>
      <c r="P19" s="18"/>
      <c r="Q19" s="16"/>
      <c r="R19" s="34">
        <v>45200</v>
      </c>
      <c r="S19" s="83">
        <v>1765</v>
      </c>
      <c r="T19" s="61">
        <v>540</v>
      </c>
      <c r="U19" s="61">
        <v>1225</v>
      </c>
      <c r="V19" s="121" t="e">
        <v>#N/A</v>
      </c>
      <c r="BP19" s="34">
        <v>45139</v>
      </c>
      <c r="BQ19" s="54">
        <v>33825</v>
      </c>
      <c r="BR19" s="83">
        <v>6240</v>
      </c>
      <c r="BS19" s="83">
        <v>1245</v>
      </c>
      <c r="BT19" s="83">
        <v>5</v>
      </c>
      <c r="BU19" s="83">
        <v>1735</v>
      </c>
      <c r="BV19" s="83">
        <v>3805</v>
      </c>
      <c r="BW19" s="83">
        <v>4840</v>
      </c>
      <c r="BX19" s="83">
        <v>3525</v>
      </c>
      <c r="BY19" s="83">
        <v>4950</v>
      </c>
      <c r="BZ19" s="83">
        <v>75</v>
      </c>
      <c r="CA19" s="83">
        <v>7410</v>
      </c>
      <c r="CG19" s="34">
        <v>45108</v>
      </c>
      <c r="CH19" s="83">
        <v>6290</v>
      </c>
      <c r="CI19" s="83">
        <v>1285</v>
      </c>
      <c r="CJ19" s="83">
        <v>5</v>
      </c>
      <c r="CK19" s="83">
        <v>1665</v>
      </c>
      <c r="CL19" s="83">
        <v>4005</v>
      </c>
      <c r="CM19" s="83">
        <v>4690</v>
      </c>
      <c r="CN19" s="83">
        <v>3340</v>
      </c>
      <c r="CO19" s="83">
        <v>5220</v>
      </c>
      <c r="CP19" s="83">
        <v>75</v>
      </c>
      <c r="CQ19" s="83">
        <v>7535</v>
      </c>
      <c r="CR19" s="61">
        <v>0</v>
      </c>
    </row>
    <row r="20" spans="2:96" ht="15" customHeight="1" x14ac:dyDescent="0.3">
      <c r="B20" s="34">
        <v>45200</v>
      </c>
      <c r="C20" s="54">
        <v>33900</v>
      </c>
      <c r="D20" s="83">
        <v>6540</v>
      </c>
      <c r="E20" s="83">
        <v>1430</v>
      </c>
      <c r="F20" s="83">
        <v>5</v>
      </c>
      <c r="G20" s="83">
        <v>1765</v>
      </c>
      <c r="H20" s="83">
        <v>3605</v>
      </c>
      <c r="I20" s="83">
        <v>4890</v>
      </c>
      <c r="J20" s="83">
        <v>4015</v>
      </c>
      <c r="K20" s="83">
        <v>4085</v>
      </c>
      <c r="L20" s="83">
        <v>135</v>
      </c>
      <c r="M20" s="83">
        <v>7425</v>
      </c>
      <c r="N20" s="61">
        <v>0</v>
      </c>
      <c r="O20" s="18"/>
      <c r="P20" s="18"/>
      <c r="Q20" s="16"/>
      <c r="R20" s="34">
        <v>45231</v>
      </c>
      <c r="S20" s="83">
        <v>1765</v>
      </c>
      <c r="T20" s="61">
        <v>525</v>
      </c>
      <c r="U20" s="61">
        <v>1235</v>
      </c>
      <c r="V20" s="121" t="e">
        <v>#N/A</v>
      </c>
      <c r="BP20" s="34">
        <v>45170</v>
      </c>
      <c r="BQ20" s="54">
        <v>34830</v>
      </c>
      <c r="BR20" s="83">
        <v>6530</v>
      </c>
      <c r="BS20" s="83">
        <v>1375</v>
      </c>
      <c r="BT20" s="83">
        <v>5</v>
      </c>
      <c r="BU20" s="83">
        <v>1715</v>
      </c>
      <c r="BV20" s="83">
        <v>3865</v>
      </c>
      <c r="BW20" s="83">
        <v>4945</v>
      </c>
      <c r="BX20" s="83">
        <v>3835</v>
      </c>
      <c r="BY20" s="83">
        <v>4820</v>
      </c>
      <c r="BZ20" s="83">
        <v>125</v>
      </c>
      <c r="CA20" s="83">
        <v>7610</v>
      </c>
      <c r="CG20" s="34">
        <v>45139</v>
      </c>
      <c r="CH20" s="83">
        <v>6240</v>
      </c>
      <c r="CI20" s="83">
        <v>1245</v>
      </c>
      <c r="CJ20" s="83">
        <v>5</v>
      </c>
      <c r="CK20" s="83">
        <v>1735</v>
      </c>
      <c r="CL20" s="83">
        <v>3805</v>
      </c>
      <c r="CM20" s="83">
        <v>4840</v>
      </c>
      <c r="CN20" s="83">
        <v>3525</v>
      </c>
      <c r="CO20" s="83">
        <v>4950</v>
      </c>
      <c r="CP20" s="83">
        <v>75</v>
      </c>
      <c r="CQ20" s="83">
        <v>7410</v>
      </c>
      <c r="CR20" s="61">
        <v>0</v>
      </c>
    </row>
    <row r="21" spans="2:96" ht="15" customHeight="1" x14ac:dyDescent="0.3">
      <c r="B21" s="34">
        <v>45231</v>
      </c>
      <c r="C21" s="54">
        <v>32895</v>
      </c>
      <c r="D21" s="83">
        <v>6295</v>
      </c>
      <c r="E21" s="83">
        <v>1445</v>
      </c>
      <c r="F21" s="83">
        <v>5</v>
      </c>
      <c r="G21" s="83">
        <v>1765</v>
      </c>
      <c r="H21" s="83">
        <v>3275</v>
      </c>
      <c r="I21" s="83">
        <v>4585</v>
      </c>
      <c r="J21" s="83">
        <v>4095</v>
      </c>
      <c r="K21" s="83">
        <v>3895</v>
      </c>
      <c r="L21" s="83">
        <v>165</v>
      </c>
      <c r="M21" s="83">
        <v>7370</v>
      </c>
      <c r="N21" s="61">
        <v>0</v>
      </c>
      <c r="O21" s="18"/>
      <c r="P21" s="18"/>
      <c r="Q21" s="16"/>
      <c r="R21" s="34">
        <v>45261</v>
      </c>
      <c r="S21" s="83">
        <v>1415</v>
      </c>
      <c r="T21" s="61">
        <v>450</v>
      </c>
      <c r="U21" s="61">
        <v>965</v>
      </c>
      <c r="V21" s="121" t="e">
        <v>#N/A</v>
      </c>
      <c r="BP21" s="34">
        <v>45200</v>
      </c>
      <c r="BQ21" s="54">
        <v>33900</v>
      </c>
      <c r="BR21" s="83">
        <v>6540</v>
      </c>
      <c r="BS21" s="83">
        <v>1430</v>
      </c>
      <c r="BT21" s="83">
        <v>5</v>
      </c>
      <c r="BU21" s="83">
        <v>1765</v>
      </c>
      <c r="BV21" s="83">
        <v>3605</v>
      </c>
      <c r="BW21" s="83">
        <v>4890</v>
      </c>
      <c r="BX21" s="83">
        <v>4015</v>
      </c>
      <c r="BY21" s="83">
        <v>4085</v>
      </c>
      <c r="BZ21" s="83">
        <v>135</v>
      </c>
      <c r="CA21" s="83">
        <v>7425</v>
      </c>
      <c r="CG21" s="34">
        <v>45170</v>
      </c>
      <c r="CH21" s="83">
        <v>6530</v>
      </c>
      <c r="CI21" s="83">
        <v>1375</v>
      </c>
      <c r="CJ21" s="83">
        <v>5</v>
      </c>
      <c r="CK21" s="83">
        <v>1715</v>
      </c>
      <c r="CL21" s="83">
        <v>3865</v>
      </c>
      <c r="CM21" s="83">
        <v>4945</v>
      </c>
      <c r="CN21" s="83">
        <v>3835</v>
      </c>
      <c r="CO21" s="83">
        <v>4820</v>
      </c>
      <c r="CP21" s="83">
        <v>125</v>
      </c>
      <c r="CQ21" s="83">
        <v>7610</v>
      </c>
      <c r="CR21" s="61">
        <v>0</v>
      </c>
    </row>
    <row r="22" spans="2:96" ht="15" customHeight="1" x14ac:dyDescent="0.3">
      <c r="B22" s="34">
        <v>45261</v>
      </c>
      <c r="C22" s="54">
        <v>29910</v>
      </c>
      <c r="D22" s="83">
        <v>5410</v>
      </c>
      <c r="E22" s="83">
        <v>1425</v>
      </c>
      <c r="F22" s="83">
        <v>10</v>
      </c>
      <c r="G22" s="83">
        <v>1415</v>
      </c>
      <c r="H22" s="83">
        <v>3215</v>
      </c>
      <c r="I22" s="83">
        <v>3980</v>
      </c>
      <c r="J22" s="83">
        <v>3865</v>
      </c>
      <c r="K22" s="83">
        <v>3585</v>
      </c>
      <c r="L22" s="83">
        <v>185</v>
      </c>
      <c r="M22" s="83">
        <v>6820</v>
      </c>
      <c r="N22" s="61">
        <v>0</v>
      </c>
      <c r="O22" s="18"/>
      <c r="P22" s="18"/>
      <c r="Q22" s="16"/>
      <c r="R22" s="34">
        <v>45292</v>
      </c>
      <c r="S22" s="61">
        <v>1690</v>
      </c>
      <c r="T22" s="61">
        <v>415</v>
      </c>
      <c r="U22" s="61">
        <v>1275</v>
      </c>
      <c r="V22" s="121" t="e">
        <v>#N/A</v>
      </c>
      <c r="BP22" s="34">
        <v>45231</v>
      </c>
      <c r="BQ22" s="54">
        <v>32895</v>
      </c>
      <c r="BR22" s="83">
        <v>6295</v>
      </c>
      <c r="BS22" s="83">
        <v>1445</v>
      </c>
      <c r="BT22" s="83">
        <v>5</v>
      </c>
      <c r="BU22" s="83">
        <v>1765</v>
      </c>
      <c r="BV22" s="83">
        <v>3275</v>
      </c>
      <c r="BW22" s="83">
        <v>4585</v>
      </c>
      <c r="BX22" s="83">
        <v>4095</v>
      </c>
      <c r="BY22" s="83">
        <v>3895</v>
      </c>
      <c r="BZ22" s="83">
        <v>165</v>
      </c>
      <c r="CA22" s="83">
        <v>7370</v>
      </c>
      <c r="CG22" s="34">
        <v>45200</v>
      </c>
      <c r="CH22" s="83">
        <v>6540</v>
      </c>
      <c r="CI22" s="83">
        <v>1430</v>
      </c>
      <c r="CJ22" s="83">
        <v>5</v>
      </c>
      <c r="CK22" s="83">
        <v>1765</v>
      </c>
      <c r="CL22" s="83">
        <v>3605</v>
      </c>
      <c r="CM22" s="83">
        <v>4890</v>
      </c>
      <c r="CN22" s="83">
        <v>4015</v>
      </c>
      <c r="CO22" s="83">
        <v>4085</v>
      </c>
      <c r="CP22" s="83">
        <v>135</v>
      </c>
      <c r="CQ22" s="83">
        <v>7425</v>
      </c>
      <c r="CR22" s="61">
        <v>0</v>
      </c>
    </row>
    <row r="23" spans="2:96" ht="15" customHeight="1" x14ac:dyDescent="0.3">
      <c r="B23" s="34">
        <v>45292</v>
      </c>
      <c r="C23" s="61">
        <v>32060</v>
      </c>
      <c r="D23" s="61">
        <v>5780</v>
      </c>
      <c r="E23" s="61">
        <v>1540</v>
      </c>
      <c r="F23" s="61">
        <v>15</v>
      </c>
      <c r="G23" s="61">
        <v>1690</v>
      </c>
      <c r="H23" s="61">
        <v>3360</v>
      </c>
      <c r="I23" s="61">
        <v>4530</v>
      </c>
      <c r="J23" s="61">
        <v>4315</v>
      </c>
      <c r="K23" s="61">
        <v>3850</v>
      </c>
      <c r="L23" s="61">
        <v>215</v>
      </c>
      <c r="M23" s="61">
        <v>6770</v>
      </c>
      <c r="N23" s="61">
        <v>0</v>
      </c>
      <c r="O23" s="18"/>
      <c r="P23" s="18"/>
      <c r="Q23" s="16"/>
      <c r="R23" s="34">
        <v>45323</v>
      </c>
      <c r="S23" s="61">
        <v>1820</v>
      </c>
      <c r="T23" s="61">
        <v>415</v>
      </c>
      <c r="U23" s="61">
        <v>1410</v>
      </c>
      <c r="V23" s="121" t="e">
        <v>#N/A</v>
      </c>
      <c r="BP23" s="34">
        <v>45261</v>
      </c>
      <c r="BQ23" s="54">
        <v>29910</v>
      </c>
      <c r="BR23" s="83">
        <v>5410</v>
      </c>
      <c r="BS23" s="83">
        <v>1425</v>
      </c>
      <c r="BT23" s="83">
        <v>10</v>
      </c>
      <c r="BU23" s="83">
        <v>1415</v>
      </c>
      <c r="BV23" s="83">
        <v>3215</v>
      </c>
      <c r="BW23" s="83">
        <v>3980</v>
      </c>
      <c r="BX23" s="83">
        <v>3865</v>
      </c>
      <c r="BY23" s="83">
        <v>3585</v>
      </c>
      <c r="BZ23" s="83">
        <v>185</v>
      </c>
      <c r="CA23" s="83">
        <v>6820</v>
      </c>
      <c r="CG23" s="34">
        <v>45231</v>
      </c>
      <c r="CH23" s="83">
        <v>6295</v>
      </c>
      <c r="CI23" s="83">
        <v>1445</v>
      </c>
      <c r="CJ23" s="83">
        <v>5</v>
      </c>
      <c r="CK23" s="83">
        <v>1765</v>
      </c>
      <c r="CL23" s="83">
        <v>3275</v>
      </c>
      <c r="CM23" s="83">
        <v>4585</v>
      </c>
      <c r="CN23" s="83">
        <v>4095</v>
      </c>
      <c r="CO23" s="83">
        <v>3895</v>
      </c>
      <c r="CP23" s="83">
        <v>165</v>
      </c>
      <c r="CQ23" s="83">
        <v>7370</v>
      </c>
      <c r="CR23" s="61">
        <v>0</v>
      </c>
    </row>
    <row r="24" spans="2:96" ht="15" customHeight="1" x14ac:dyDescent="0.3">
      <c r="B24" s="34">
        <v>45323</v>
      </c>
      <c r="C24" s="61">
        <v>33245</v>
      </c>
      <c r="D24" s="61">
        <v>6000</v>
      </c>
      <c r="E24" s="61">
        <v>1500</v>
      </c>
      <c r="F24" s="61">
        <v>15</v>
      </c>
      <c r="G24" s="61">
        <v>1820</v>
      </c>
      <c r="H24" s="61">
        <v>3585</v>
      </c>
      <c r="I24" s="61">
        <v>4760</v>
      </c>
      <c r="J24" s="61">
        <v>4245</v>
      </c>
      <c r="K24" s="61">
        <v>4070</v>
      </c>
      <c r="L24" s="61">
        <v>215</v>
      </c>
      <c r="M24" s="61">
        <v>7035</v>
      </c>
      <c r="N24" s="61">
        <v>0</v>
      </c>
      <c r="O24" s="18"/>
      <c r="P24" s="18"/>
      <c r="Q24" s="16"/>
      <c r="R24" s="34">
        <v>45352</v>
      </c>
      <c r="S24" s="54">
        <v>1840</v>
      </c>
      <c r="T24" s="61">
        <v>405</v>
      </c>
      <c r="U24" s="61">
        <v>1435</v>
      </c>
      <c r="V24" s="121" t="e">
        <v>#N/A</v>
      </c>
      <c r="BP24" s="34">
        <v>45292</v>
      </c>
      <c r="BQ24" s="61">
        <v>32060</v>
      </c>
      <c r="BR24" s="61">
        <v>5780</v>
      </c>
      <c r="BS24" s="61">
        <v>1540</v>
      </c>
      <c r="BT24" s="61">
        <v>15</v>
      </c>
      <c r="BU24" s="61">
        <v>1690</v>
      </c>
      <c r="BV24" s="61">
        <v>3360</v>
      </c>
      <c r="BW24" s="61">
        <v>4530</v>
      </c>
      <c r="BX24" s="61">
        <v>4315</v>
      </c>
      <c r="BY24" s="61">
        <v>3850</v>
      </c>
      <c r="BZ24" s="61">
        <v>215</v>
      </c>
      <c r="CA24" s="61">
        <v>6770</v>
      </c>
      <c r="CG24" s="34">
        <v>45261</v>
      </c>
      <c r="CH24" s="83">
        <v>5410</v>
      </c>
      <c r="CI24" s="83">
        <v>1425</v>
      </c>
      <c r="CJ24" s="83">
        <v>10</v>
      </c>
      <c r="CK24" s="83">
        <v>1415</v>
      </c>
      <c r="CL24" s="83">
        <v>3215</v>
      </c>
      <c r="CM24" s="83">
        <v>3980</v>
      </c>
      <c r="CN24" s="83">
        <v>3865</v>
      </c>
      <c r="CO24" s="83">
        <v>3585</v>
      </c>
      <c r="CP24" s="83">
        <v>185</v>
      </c>
      <c r="CQ24" s="83">
        <v>6820</v>
      </c>
      <c r="CR24" s="61">
        <v>0</v>
      </c>
    </row>
    <row r="25" spans="2:96" ht="15" customHeight="1" x14ac:dyDescent="0.3">
      <c r="B25" s="34">
        <v>45352</v>
      </c>
      <c r="C25" s="54">
        <v>32880</v>
      </c>
      <c r="D25" s="54">
        <v>5860</v>
      </c>
      <c r="E25" s="54">
        <v>1500</v>
      </c>
      <c r="F25" s="54">
        <v>15</v>
      </c>
      <c r="G25" s="54">
        <v>1840</v>
      </c>
      <c r="H25" s="54">
        <v>3655</v>
      </c>
      <c r="I25" s="54">
        <v>4730</v>
      </c>
      <c r="J25" s="54">
        <v>4070</v>
      </c>
      <c r="K25" s="54">
        <v>4140</v>
      </c>
      <c r="L25" s="54">
        <v>210</v>
      </c>
      <c r="M25" s="54">
        <v>6865</v>
      </c>
      <c r="N25" s="54">
        <v>0</v>
      </c>
      <c r="O25" s="18"/>
      <c r="P25" s="18"/>
      <c r="Q25" s="16"/>
      <c r="R25" s="34">
        <v>45383</v>
      </c>
      <c r="S25" s="61">
        <v>1830</v>
      </c>
      <c r="T25" s="61">
        <v>320</v>
      </c>
      <c r="U25" s="61">
        <v>1505</v>
      </c>
      <c r="V25" s="121" t="e">
        <v>#N/A</v>
      </c>
      <c r="BP25" s="34">
        <v>45323</v>
      </c>
      <c r="BQ25" s="61">
        <v>33245</v>
      </c>
      <c r="BR25" s="61">
        <v>6000</v>
      </c>
      <c r="BS25" s="61">
        <v>1500</v>
      </c>
      <c r="BT25" s="61">
        <v>15</v>
      </c>
      <c r="BU25" s="61">
        <v>1820</v>
      </c>
      <c r="BV25" s="61">
        <v>3585</v>
      </c>
      <c r="BW25" s="61">
        <v>4760</v>
      </c>
      <c r="BX25" s="61">
        <v>4245</v>
      </c>
      <c r="BY25" s="61">
        <v>4070</v>
      </c>
      <c r="BZ25" s="61">
        <v>215</v>
      </c>
      <c r="CA25" s="61">
        <v>7035</v>
      </c>
      <c r="CG25" s="34">
        <v>45292</v>
      </c>
      <c r="CH25" s="61">
        <v>5780</v>
      </c>
      <c r="CI25" s="61">
        <v>1540</v>
      </c>
      <c r="CJ25" s="61">
        <v>15</v>
      </c>
      <c r="CK25" s="61">
        <v>1690</v>
      </c>
      <c r="CL25" s="61">
        <v>3360</v>
      </c>
      <c r="CM25" s="61">
        <v>4530</v>
      </c>
      <c r="CN25" s="61">
        <v>4315</v>
      </c>
      <c r="CO25" s="61">
        <v>3850</v>
      </c>
      <c r="CP25" s="61">
        <v>215</v>
      </c>
      <c r="CQ25" s="61">
        <v>6770</v>
      </c>
      <c r="CR25" s="61">
        <v>0</v>
      </c>
    </row>
    <row r="26" spans="2:96" ht="15" customHeight="1" x14ac:dyDescent="0.3">
      <c r="B26" s="34">
        <v>45383</v>
      </c>
      <c r="C26" s="61">
        <v>32560</v>
      </c>
      <c r="D26" s="61">
        <v>6020</v>
      </c>
      <c r="E26" s="61">
        <v>1515</v>
      </c>
      <c r="F26" s="61">
        <v>20</v>
      </c>
      <c r="G26" s="61">
        <v>1830</v>
      </c>
      <c r="H26" s="61">
        <v>3540</v>
      </c>
      <c r="I26" s="61">
        <v>4730</v>
      </c>
      <c r="J26" s="61">
        <v>3960</v>
      </c>
      <c r="K26" s="61">
        <v>4070</v>
      </c>
      <c r="L26" s="61">
        <v>210</v>
      </c>
      <c r="M26" s="61">
        <v>6670</v>
      </c>
      <c r="N26" s="61">
        <v>0</v>
      </c>
      <c r="O26" s="18"/>
      <c r="P26" s="18"/>
      <c r="Q26" s="16"/>
      <c r="R26" s="34">
        <v>45413</v>
      </c>
      <c r="S26" s="61">
        <v>1915</v>
      </c>
      <c r="T26" s="61">
        <v>375</v>
      </c>
      <c r="U26" s="61">
        <v>1540</v>
      </c>
      <c r="V26" s="121" t="e">
        <v>#N/A</v>
      </c>
      <c r="BP26" s="34">
        <v>45352</v>
      </c>
      <c r="BQ26" s="54">
        <v>32880</v>
      </c>
      <c r="BR26" s="54">
        <v>5860</v>
      </c>
      <c r="BS26" s="54">
        <v>1500</v>
      </c>
      <c r="BT26" s="54">
        <v>15</v>
      </c>
      <c r="BU26" s="54">
        <v>1840</v>
      </c>
      <c r="BV26" s="54">
        <v>3655</v>
      </c>
      <c r="BW26" s="54">
        <v>4730</v>
      </c>
      <c r="BX26" s="54">
        <v>4070</v>
      </c>
      <c r="BY26" s="54">
        <v>4140</v>
      </c>
      <c r="BZ26" s="54">
        <v>210</v>
      </c>
      <c r="CA26" s="54">
        <v>6865</v>
      </c>
      <c r="CG26" s="34">
        <v>45323</v>
      </c>
      <c r="CH26" s="61">
        <v>6000</v>
      </c>
      <c r="CI26" s="61">
        <v>1500</v>
      </c>
      <c r="CJ26" s="61">
        <v>15</v>
      </c>
      <c r="CK26" s="61">
        <v>1820</v>
      </c>
      <c r="CL26" s="61">
        <v>3585</v>
      </c>
      <c r="CM26" s="61">
        <v>4760</v>
      </c>
      <c r="CN26" s="61">
        <v>4245</v>
      </c>
      <c r="CO26" s="61">
        <v>4070</v>
      </c>
      <c r="CP26" s="61">
        <v>215</v>
      </c>
      <c r="CQ26" s="61">
        <v>7035</v>
      </c>
      <c r="CR26" s="61">
        <v>0</v>
      </c>
    </row>
    <row r="27" spans="2:96" ht="15" customHeight="1" x14ac:dyDescent="0.3">
      <c r="B27" s="34">
        <v>45413</v>
      </c>
      <c r="C27" s="61">
        <v>33870</v>
      </c>
      <c r="D27" s="61">
        <v>6545</v>
      </c>
      <c r="E27" s="61">
        <v>1595</v>
      </c>
      <c r="F27" s="61">
        <v>25</v>
      </c>
      <c r="G27" s="61">
        <v>1915</v>
      </c>
      <c r="H27" s="61">
        <v>3240</v>
      </c>
      <c r="I27" s="61">
        <v>5120</v>
      </c>
      <c r="J27" s="61">
        <v>4655</v>
      </c>
      <c r="K27" s="61">
        <v>4125</v>
      </c>
      <c r="L27" s="61">
        <v>225</v>
      </c>
      <c r="M27" s="61">
        <v>6390</v>
      </c>
      <c r="N27" s="61">
        <v>40</v>
      </c>
      <c r="O27" s="18"/>
      <c r="P27" s="18"/>
      <c r="Q27" s="16"/>
      <c r="R27" s="34">
        <v>45444</v>
      </c>
      <c r="S27" s="61">
        <v>1935</v>
      </c>
      <c r="T27" s="61">
        <v>385</v>
      </c>
      <c r="U27" s="61">
        <v>1550</v>
      </c>
      <c r="V27" s="121" t="e">
        <v>#N/A</v>
      </c>
      <c r="BP27" s="34">
        <v>45383</v>
      </c>
      <c r="BQ27" s="61">
        <v>32560</v>
      </c>
      <c r="BR27" s="61">
        <v>6020</v>
      </c>
      <c r="BS27" s="61">
        <v>1515</v>
      </c>
      <c r="BT27" s="61">
        <v>20</v>
      </c>
      <c r="BU27" s="61">
        <v>1830</v>
      </c>
      <c r="BV27" s="61">
        <v>3540</v>
      </c>
      <c r="BW27" s="61">
        <v>4730</v>
      </c>
      <c r="BX27" s="61">
        <v>3960</v>
      </c>
      <c r="BY27" s="61">
        <v>4070</v>
      </c>
      <c r="BZ27" s="61">
        <v>210</v>
      </c>
      <c r="CA27" s="61">
        <v>6670</v>
      </c>
      <c r="CG27" s="34">
        <v>45352</v>
      </c>
      <c r="CH27" s="54">
        <v>5860</v>
      </c>
      <c r="CI27" s="54">
        <v>1500</v>
      </c>
      <c r="CJ27" s="54">
        <v>15</v>
      </c>
      <c r="CK27" s="54">
        <v>1840</v>
      </c>
      <c r="CL27" s="54">
        <v>3655</v>
      </c>
      <c r="CM27" s="54">
        <v>4730</v>
      </c>
      <c r="CN27" s="54">
        <v>4070</v>
      </c>
      <c r="CO27" s="54">
        <v>4140</v>
      </c>
      <c r="CP27" s="54">
        <v>210</v>
      </c>
      <c r="CQ27" s="54">
        <v>6865</v>
      </c>
      <c r="CR27" s="54">
        <v>0</v>
      </c>
    </row>
    <row r="28" spans="2:96" ht="15" customHeight="1" x14ac:dyDescent="0.3">
      <c r="B28" s="34">
        <v>45444</v>
      </c>
      <c r="C28" s="61">
        <v>34230</v>
      </c>
      <c r="D28" s="61">
        <v>6695</v>
      </c>
      <c r="E28" s="61">
        <v>1665</v>
      </c>
      <c r="F28" s="61">
        <v>25</v>
      </c>
      <c r="G28" s="61">
        <v>1935</v>
      </c>
      <c r="H28" s="61">
        <v>3245</v>
      </c>
      <c r="I28" s="61">
        <v>5085</v>
      </c>
      <c r="J28" s="61">
        <v>4750</v>
      </c>
      <c r="K28" s="61">
        <v>4165</v>
      </c>
      <c r="L28" s="61">
        <v>260</v>
      </c>
      <c r="M28" s="61">
        <v>6400</v>
      </c>
      <c r="N28" s="61">
        <v>0</v>
      </c>
      <c r="O28" s="18"/>
      <c r="P28" s="18"/>
      <c r="Q28" s="16"/>
      <c r="R28" s="34">
        <v>45474</v>
      </c>
      <c r="S28" s="61">
        <v>1995</v>
      </c>
      <c r="T28" s="61">
        <v>360</v>
      </c>
      <c r="U28" s="61">
        <v>1635</v>
      </c>
      <c r="V28" s="121" t="e">
        <v>#N/A</v>
      </c>
      <c r="BP28" s="34">
        <v>45413</v>
      </c>
      <c r="BQ28" s="61">
        <v>33870</v>
      </c>
      <c r="BR28" s="61">
        <v>6545</v>
      </c>
      <c r="BS28" s="61">
        <v>1595</v>
      </c>
      <c r="BT28" s="61">
        <v>25</v>
      </c>
      <c r="BU28" s="61">
        <v>1915</v>
      </c>
      <c r="BV28" s="61">
        <v>3240</v>
      </c>
      <c r="BW28" s="61">
        <v>5120</v>
      </c>
      <c r="BX28" s="61">
        <v>4655</v>
      </c>
      <c r="BY28" s="61">
        <v>4125</v>
      </c>
      <c r="BZ28" s="61">
        <v>225</v>
      </c>
      <c r="CA28" s="61">
        <v>6390</v>
      </c>
      <c r="CG28" s="34">
        <v>45383</v>
      </c>
      <c r="CH28" s="61">
        <v>6020</v>
      </c>
      <c r="CI28" s="61">
        <v>1515</v>
      </c>
      <c r="CJ28" s="61">
        <v>20</v>
      </c>
      <c r="CK28" s="61">
        <v>1830</v>
      </c>
      <c r="CL28" s="61">
        <v>3540</v>
      </c>
      <c r="CM28" s="61">
        <v>4730</v>
      </c>
      <c r="CN28" s="61">
        <v>3960</v>
      </c>
      <c r="CO28" s="61">
        <v>4070</v>
      </c>
      <c r="CP28" s="61">
        <v>210</v>
      </c>
      <c r="CQ28" s="61">
        <v>6670</v>
      </c>
      <c r="CR28" s="61">
        <v>0</v>
      </c>
    </row>
    <row r="29" spans="2:96" ht="15" customHeight="1" x14ac:dyDescent="0.3">
      <c r="B29" s="34">
        <v>45474</v>
      </c>
      <c r="C29" s="61">
        <v>31950</v>
      </c>
      <c r="D29" s="61">
        <v>6365</v>
      </c>
      <c r="E29" s="61">
        <v>1655</v>
      </c>
      <c r="F29" s="61">
        <v>35</v>
      </c>
      <c r="G29" s="61">
        <v>1995</v>
      </c>
      <c r="H29" s="61">
        <v>3040</v>
      </c>
      <c r="I29" s="61">
        <v>4940</v>
      </c>
      <c r="J29" s="61">
        <v>3750</v>
      </c>
      <c r="K29" s="61">
        <v>3935</v>
      </c>
      <c r="L29" s="61">
        <v>280</v>
      </c>
      <c r="M29" s="61">
        <v>5950</v>
      </c>
      <c r="N29" s="61">
        <v>0</v>
      </c>
      <c r="O29" s="18"/>
      <c r="P29" s="18"/>
      <c r="Q29" s="16"/>
      <c r="R29" s="34">
        <v>45505</v>
      </c>
      <c r="S29" s="61">
        <v>1960</v>
      </c>
      <c r="T29" s="61">
        <v>300</v>
      </c>
      <c r="U29" s="61">
        <v>1660</v>
      </c>
      <c r="V29" s="121" t="e">
        <v>#N/A</v>
      </c>
      <c r="BP29" s="34">
        <v>45444</v>
      </c>
      <c r="BQ29" s="61">
        <v>34230</v>
      </c>
      <c r="BR29" s="61">
        <v>6695</v>
      </c>
      <c r="BS29" s="61">
        <v>1665</v>
      </c>
      <c r="BT29" s="61">
        <v>25</v>
      </c>
      <c r="BU29" s="61">
        <v>1935</v>
      </c>
      <c r="BV29" s="61">
        <v>3245</v>
      </c>
      <c r="BW29" s="61">
        <v>5085</v>
      </c>
      <c r="BX29" s="61">
        <v>4750</v>
      </c>
      <c r="BY29" s="61">
        <v>4165</v>
      </c>
      <c r="BZ29" s="61">
        <v>260</v>
      </c>
      <c r="CA29" s="61">
        <v>6400</v>
      </c>
      <c r="CG29" s="34">
        <v>45413</v>
      </c>
      <c r="CH29" s="61">
        <v>6545</v>
      </c>
      <c r="CI29" s="61">
        <v>1595</v>
      </c>
      <c r="CJ29" s="61">
        <v>25</v>
      </c>
      <c r="CK29" s="61">
        <v>1915</v>
      </c>
      <c r="CL29" s="61">
        <v>3240</v>
      </c>
      <c r="CM29" s="61">
        <v>5120</v>
      </c>
      <c r="CN29" s="61">
        <v>4655</v>
      </c>
      <c r="CO29" s="61">
        <v>4125</v>
      </c>
      <c r="CP29" s="61">
        <v>225</v>
      </c>
      <c r="CQ29" s="61">
        <v>6390</v>
      </c>
      <c r="CR29" s="61">
        <v>40</v>
      </c>
    </row>
    <row r="30" spans="2:96" ht="15" customHeight="1" x14ac:dyDescent="0.3">
      <c r="B30" s="34">
        <v>45505</v>
      </c>
      <c r="C30" s="61">
        <v>30805</v>
      </c>
      <c r="D30" s="61">
        <v>5995</v>
      </c>
      <c r="E30" s="61">
        <v>1605</v>
      </c>
      <c r="F30" s="61">
        <v>35</v>
      </c>
      <c r="G30" s="61">
        <v>1960</v>
      </c>
      <c r="H30" s="61">
        <v>2865</v>
      </c>
      <c r="I30" s="61">
        <v>4820</v>
      </c>
      <c r="J30" s="61">
        <v>3760</v>
      </c>
      <c r="K30" s="61">
        <v>3680</v>
      </c>
      <c r="L30" s="61">
        <v>310</v>
      </c>
      <c r="M30" s="61">
        <v>5780</v>
      </c>
      <c r="N30" s="61">
        <v>0</v>
      </c>
      <c r="O30" s="18"/>
      <c r="P30" s="18"/>
      <c r="Q30" s="16"/>
      <c r="R30" s="34">
        <v>45536</v>
      </c>
      <c r="S30" s="54">
        <v>2005</v>
      </c>
      <c r="T30" s="61">
        <v>325</v>
      </c>
      <c r="U30" s="61">
        <v>1685</v>
      </c>
      <c r="V30" s="121" t="e">
        <v>#N/A</v>
      </c>
      <c r="BP30" s="34">
        <v>45474</v>
      </c>
      <c r="BQ30" s="61">
        <v>31950</v>
      </c>
      <c r="BR30" s="61">
        <v>6365</v>
      </c>
      <c r="BS30" s="61">
        <v>1655</v>
      </c>
      <c r="BT30" s="61">
        <v>35</v>
      </c>
      <c r="BU30" s="61">
        <v>1995</v>
      </c>
      <c r="BV30" s="61">
        <v>3040</v>
      </c>
      <c r="BW30" s="61">
        <v>4940</v>
      </c>
      <c r="BX30" s="61">
        <v>3750</v>
      </c>
      <c r="BY30" s="61">
        <v>3935</v>
      </c>
      <c r="BZ30" s="61">
        <v>280</v>
      </c>
      <c r="CA30" s="61">
        <v>5950</v>
      </c>
      <c r="CG30" s="34">
        <v>45444</v>
      </c>
      <c r="CH30" s="61">
        <v>6695</v>
      </c>
      <c r="CI30" s="61">
        <v>1665</v>
      </c>
      <c r="CJ30" s="61">
        <v>25</v>
      </c>
      <c r="CK30" s="61">
        <v>1935</v>
      </c>
      <c r="CL30" s="61">
        <v>3245</v>
      </c>
      <c r="CM30" s="61">
        <v>5085</v>
      </c>
      <c r="CN30" s="61">
        <v>4750</v>
      </c>
      <c r="CO30" s="61">
        <v>4165</v>
      </c>
      <c r="CP30" s="61">
        <v>260</v>
      </c>
      <c r="CQ30" s="61">
        <v>6400</v>
      </c>
      <c r="CR30" s="61">
        <v>0</v>
      </c>
    </row>
    <row r="31" spans="2:96" ht="15" customHeight="1" x14ac:dyDescent="0.3">
      <c r="B31" s="34">
        <v>45536</v>
      </c>
      <c r="C31" s="61">
        <v>31230</v>
      </c>
      <c r="D31" s="54">
        <v>6070</v>
      </c>
      <c r="E31" s="54">
        <v>1555</v>
      </c>
      <c r="F31" s="54">
        <v>35</v>
      </c>
      <c r="G31" s="54">
        <v>2005</v>
      </c>
      <c r="H31" s="54">
        <v>2745</v>
      </c>
      <c r="I31" s="54">
        <v>4870</v>
      </c>
      <c r="J31" s="54">
        <v>4140</v>
      </c>
      <c r="K31" s="54">
        <v>3350</v>
      </c>
      <c r="L31" s="54">
        <v>300</v>
      </c>
      <c r="M31" s="81">
        <v>6155</v>
      </c>
      <c r="N31" s="54">
        <v>0</v>
      </c>
      <c r="O31" s="18"/>
      <c r="P31" s="18"/>
      <c r="Q31" s="16"/>
      <c r="R31" s="99">
        <v>45566</v>
      </c>
      <c r="S31" s="102">
        <v>2005</v>
      </c>
      <c r="T31" s="103">
        <v>285</v>
      </c>
      <c r="U31" s="102">
        <v>1720</v>
      </c>
      <c r="V31" s="121" t="e">
        <v>#N/A</v>
      </c>
      <c r="BP31" s="34">
        <v>45505</v>
      </c>
      <c r="BQ31" s="61">
        <v>30805</v>
      </c>
      <c r="BR31" s="61">
        <v>5995</v>
      </c>
      <c r="BS31" s="61">
        <v>1605</v>
      </c>
      <c r="BT31" s="61">
        <v>35</v>
      </c>
      <c r="BU31" s="61">
        <v>1960</v>
      </c>
      <c r="BV31" s="61">
        <v>2865</v>
      </c>
      <c r="BW31" s="61">
        <v>4820</v>
      </c>
      <c r="BX31" s="61">
        <v>3760</v>
      </c>
      <c r="BY31" s="61">
        <v>3680</v>
      </c>
      <c r="BZ31" s="61">
        <v>310</v>
      </c>
      <c r="CA31" s="61">
        <v>5780</v>
      </c>
      <c r="CG31" s="34">
        <v>45474</v>
      </c>
      <c r="CH31" s="61">
        <v>6365</v>
      </c>
      <c r="CI31" s="61">
        <v>1655</v>
      </c>
      <c r="CJ31" s="61">
        <v>35</v>
      </c>
      <c r="CK31" s="61">
        <v>1995</v>
      </c>
      <c r="CL31" s="61">
        <v>3040</v>
      </c>
      <c r="CM31" s="61">
        <v>4940</v>
      </c>
      <c r="CN31" s="61">
        <v>3750</v>
      </c>
      <c r="CO31" s="61">
        <v>3935</v>
      </c>
      <c r="CP31" s="61">
        <v>280</v>
      </c>
      <c r="CQ31" s="61">
        <v>5950</v>
      </c>
      <c r="CR31" s="61">
        <v>0</v>
      </c>
    </row>
    <row r="32" spans="2:96" ht="15" customHeight="1" x14ac:dyDescent="0.3">
      <c r="B32" s="99">
        <v>45566</v>
      </c>
      <c r="C32" s="102">
        <v>30800</v>
      </c>
      <c r="D32" s="102">
        <v>5915</v>
      </c>
      <c r="E32" s="102">
        <v>1505</v>
      </c>
      <c r="F32" s="103">
        <v>50</v>
      </c>
      <c r="G32" s="102">
        <v>2005</v>
      </c>
      <c r="H32" s="102">
        <v>2575</v>
      </c>
      <c r="I32" s="102">
        <v>4830</v>
      </c>
      <c r="J32" s="102">
        <v>4390</v>
      </c>
      <c r="K32" s="102">
        <v>2995</v>
      </c>
      <c r="L32" s="103">
        <v>295</v>
      </c>
      <c r="M32" s="104">
        <v>6240</v>
      </c>
      <c r="N32" s="103">
        <v>0</v>
      </c>
      <c r="O32" s="18"/>
      <c r="P32" s="18"/>
      <c r="Q32" s="16"/>
      <c r="R32" s="99">
        <v>45597</v>
      </c>
      <c r="S32" s="102">
        <v>2045</v>
      </c>
      <c r="T32" s="103">
        <v>285</v>
      </c>
      <c r="U32" s="102">
        <v>1760</v>
      </c>
      <c r="V32" s="121" t="e">
        <v>#N/A</v>
      </c>
      <c r="BP32" s="34">
        <v>45536</v>
      </c>
      <c r="BQ32" s="61">
        <v>31230</v>
      </c>
      <c r="BR32" s="54">
        <v>6070</v>
      </c>
      <c r="BS32" s="54">
        <v>1555</v>
      </c>
      <c r="BT32" s="54">
        <v>35</v>
      </c>
      <c r="BU32" s="54">
        <v>2005</v>
      </c>
      <c r="BV32" s="54">
        <v>2745</v>
      </c>
      <c r="BW32" s="54">
        <v>4870</v>
      </c>
      <c r="BX32" s="54">
        <v>4140</v>
      </c>
      <c r="BY32" s="54">
        <v>3350</v>
      </c>
      <c r="BZ32" s="54">
        <v>300</v>
      </c>
      <c r="CA32" s="81">
        <v>6155</v>
      </c>
      <c r="CG32" s="34">
        <v>45505</v>
      </c>
      <c r="CH32" s="61">
        <v>5995</v>
      </c>
      <c r="CI32" s="61">
        <v>1605</v>
      </c>
      <c r="CJ32" s="61">
        <v>35</v>
      </c>
      <c r="CK32" s="61">
        <v>1960</v>
      </c>
      <c r="CL32" s="61">
        <v>2865</v>
      </c>
      <c r="CM32" s="61">
        <v>4820</v>
      </c>
      <c r="CN32" s="61">
        <v>3760</v>
      </c>
      <c r="CO32" s="61">
        <v>3680</v>
      </c>
      <c r="CP32" s="61">
        <v>310</v>
      </c>
      <c r="CQ32" s="61">
        <v>5780</v>
      </c>
      <c r="CR32" s="61">
        <v>0</v>
      </c>
    </row>
    <row r="33" spans="2:96" ht="15" customHeight="1" x14ac:dyDescent="0.3">
      <c r="B33" s="99">
        <v>45597</v>
      </c>
      <c r="C33" s="102">
        <v>31305</v>
      </c>
      <c r="D33" s="102">
        <v>5740</v>
      </c>
      <c r="E33" s="102">
        <v>1530</v>
      </c>
      <c r="F33" s="103">
        <v>60</v>
      </c>
      <c r="G33" s="102">
        <v>2045</v>
      </c>
      <c r="H33" s="102">
        <v>2630</v>
      </c>
      <c r="I33" s="102">
        <v>4745</v>
      </c>
      <c r="J33" s="102">
        <v>4735</v>
      </c>
      <c r="K33" s="102">
        <v>3040</v>
      </c>
      <c r="L33" s="103">
        <v>300</v>
      </c>
      <c r="M33" s="102">
        <v>6485</v>
      </c>
      <c r="N33" s="103">
        <v>0</v>
      </c>
      <c r="O33" s="18"/>
      <c r="P33" s="18"/>
      <c r="Q33" s="16"/>
      <c r="R33" s="34">
        <v>45627</v>
      </c>
      <c r="S33" s="54">
        <v>1600</v>
      </c>
      <c r="T33" s="102">
        <v>275</v>
      </c>
      <c r="U33" s="61">
        <v>1325</v>
      </c>
      <c r="V33" s="121" t="e">
        <v>#N/A</v>
      </c>
      <c r="BP33" s="99">
        <v>45566</v>
      </c>
      <c r="BQ33" s="102">
        <v>30800</v>
      </c>
      <c r="BR33" s="102">
        <v>5915</v>
      </c>
      <c r="BS33" s="102">
        <v>1505</v>
      </c>
      <c r="BT33" s="103">
        <v>50</v>
      </c>
      <c r="BU33" s="102">
        <v>2005</v>
      </c>
      <c r="BV33" s="102">
        <v>2575</v>
      </c>
      <c r="BW33" s="102">
        <v>4830</v>
      </c>
      <c r="BX33" s="102">
        <v>4390</v>
      </c>
      <c r="BY33" s="102">
        <v>2995</v>
      </c>
      <c r="BZ33" s="103">
        <v>295</v>
      </c>
      <c r="CA33" s="104">
        <v>6240</v>
      </c>
      <c r="CG33" s="34">
        <v>45536</v>
      </c>
      <c r="CH33" s="54">
        <v>6070</v>
      </c>
      <c r="CI33" s="54">
        <v>1555</v>
      </c>
      <c r="CJ33" s="54">
        <v>35</v>
      </c>
      <c r="CK33" s="54">
        <v>2005</v>
      </c>
      <c r="CL33" s="54">
        <v>2745</v>
      </c>
      <c r="CM33" s="54">
        <v>4870</v>
      </c>
      <c r="CN33" s="54">
        <v>4140</v>
      </c>
      <c r="CO33" s="54">
        <v>3350</v>
      </c>
      <c r="CP33" s="54">
        <v>300</v>
      </c>
      <c r="CQ33" s="81">
        <v>6155</v>
      </c>
      <c r="CR33" s="54">
        <v>0</v>
      </c>
    </row>
    <row r="34" spans="2:96" ht="15" customHeight="1" x14ac:dyDescent="0.3">
      <c r="B34" s="34">
        <v>45627</v>
      </c>
      <c r="C34" s="54">
        <v>27260</v>
      </c>
      <c r="D34" s="54">
        <v>4770</v>
      </c>
      <c r="E34" s="54">
        <v>1365</v>
      </c>
      <c r="F34" s="54">
        <v>50</v>
      </c>
      <c r="G34" s="54">
        <v>1600</v>
      </c>
      <c r="H34" s="54">
        <v>2510</v>
      </c>
      <c r="I34" s="54">
        <v>3845</v>
      </c>
      <c r="J34" s="54">
        <v>4425</v>
      </c>
      <c r="K34" s="54">
        <v>2725</v>
      </c>
      <c r="L34" s="54">
        <v>275</v>
      </c>
      <c r="M34" s="54">
        <v>5705</v>
      </c>
      <c r="N34" s="54">
        <v>0</v>
      </c>
      <c r="O34" s="18"/>
      <c r="P34" s="18"/>
      <c r="Q34" s="16"/>
      <c r="R34" s="34">
        <v>45658</v>
      </c>
      <c r="S34" s="54">
        <v>2050</v>
      </c>
      <c r="T34" s="54">
        <v>230</v>
      </c>
      <c r="U34" s="54">
        <v>1820</v>
      </c>
      <c r="V34" s="121" t="e">
        <v>#N/A</v>
      </c>
      <c r="BP34" s="99">
        <v>45597</v>
      </c>
      <c r="BQ34" s="102">
        <v>31305</v>
      </c>
      <c r="BR34" s="102">
        <v>5740</v>
      </c>
      <c r="BS34" s="102">
        <v>1530</v>
      </c>
      <c r="BT34" s="103">
        <v>60</v>
      </c>
      <c r="BU34" s="102">
        <v>2045</v>
      </c>
      <c r="BV34" s="102">
        <v>2630</v>
      </c>
      <c r="BW34" s="102">
        <v>4745</v>
      </c>
      <c r="BX34" s="102">
        <v>4735</v>
      </c>
      <c r="BY34" s="102">
        <v>3040</v>
      </c>
      <c r="BZ34" s="103">
        <v>300</v>
      </c>
      <c r="CA34" s="102">
        <v>6485</v>
      </c>
      <c r="CG34" s="99">
        <v>45566</v>
      </c>
      <c r="CH34" s="102">
        <v>5915</v>
      </c>
      <c r="CI34" s="102">
        <v>1505</v>
      </c>
      <c r="CJ34" s="103">
        <v>50</v>
      </c>
      <c r="CK34" s="102">
        <v>2005</v>
      </c>
      <c r="CL34" s="102">
        <v>2575</v>
      </c>
      <c r="CM34" s="102">
        <v>4830</v>
      </c>
      <c r="CN34" s="102">
        <v>4390</v>
      </c>
      <c r="CO34" s="102">
        <v>2995</v>
      </c>
      <c r="CP34" s="103">
        <v>295</v>
      </c>
      <c r="CQ34" s="104">
        <v>6240</v>
      </c>
      <c r="CR34" s="103">
        <v>0</v>
      </c>
    </row>
    <row r="35" spans="2:96" ht="15" customHeight="1" x14ac:dyDescent="0.3">
      <c r="B35" s="34">
        <v>45658</v>
      </c>
      <c r="C35" s="54">
        <v>30705</v>
      </c>
      <c r="D35" s="54">
        <v>5315</v>
      </c>
      <c r="E35" s="54">
        <v>1550</v>
      </c>
      <c r="F35" s="54">
        <v>55</v>
      </c>
      <c r="G35" s="54">
        <v>2050</v>
      </c>
      <c r="H35" s="54">
        <v>2690</v>
      </c>
      <c r="I35" s="54">
        <v>4645</v>
      </c>
      <c r="J35" s="54">
        <v>4865</v>
      </c>
      <c r="K35" s="54">
        <v>3175</v>
      </c>
      <c r="L35" s="54">
        <v>295</v>
      </c>
      <c r="M35" s="54">
        <v>6060</v>
      </c>
      <c r="N35" s="54">
        <v>0</v>
      </c>
      <c r="O35" s="18"/>
      <c r="P35" s="18"/>
      <c r="Q35" s="16"/>
      <c r="R35" s="34">
        <v>45689</v>
      </c>
      <c r="S35" s="54">
        <v>2085</v>
      </c>
      <c r="T35" s="54">
        <v>270</v>
      </c>
      <c r="U35" s="61">
        <v>1820</v>
      </c>
      <c r="V35" s="121" t="e">
        <v>#N/A</v>
      </c>
      <c r="BP35" s="34">
        <v>45627</v>
      </c>
      <c r="BQ35" s="54">
        <v>27260</v>
      </c>
      <c r="BR35" s="54">
        <v>4770</v>
      </c>
      <c r="BS35" s="54">
        <v>1365</v>
      </c>
      <c r="BT35" s="54">
        <v>50</v>
      </c>
      <c r="BU35" s="54">
        <v>1600</v>
      </c>
      <c r="BV35" s="54">
        <v>2510</v>
      </c>
      <c r="BW35" s="54">
        <v>3845</v>
      </c>
      <c r="BX35" s="54">
        <v>4425</v>
      </c>
      <c r="BY35" s="54">
        <v>2725</v>
      </c>
      <c r="BZ35" s="54">
        <v>275</v>
      </c>
      <c r="CA35" s="54">
        <v>5705</v>
      </c>
      <c r="CG35" s="99">
        <v>45597</v>
      </c>
      <c r="CH35" s="102">
        <v>5740</v>
      </c>
      <c r="CI35" s="102">
        <v>1530</v>
      </c>
      <c r="CJ35" s="103">
        <v>60</v>
      </c>
      <c r="CK35" s="102">
        <v>2045</v>
      </c>
      <c r="CL35" s="102">
        <v>2630</v>
      </c>
      <c r="CM35" s="102">
        <v>4745</v>
      </c>
      <c r="CN35" s="102">
        <v>4735</v>
      </c>
      <c r="CO35" s="102">
        <v>3040</v>
      </c>
      <c r="CP35" s="103">
        <v>300</v>
      </c>
      <c r="CQ35" s="102">
        <v>6485</v>
      </c>
      <c r="CR35" s="103">
        <v>0</v>
      </c>
    </row>
    <row r="36" spans="2:96" ht="15" customHeight="1" x14ac:dyDescent="0.3">
      <c r="B36" s="34">
        <v>45689</v>
      </c>
      <c r="C36" s="54">
        <v>31195</v>
      </c>
      <c r="D36" s="54">
        <v>5280</v>
      </c>
      <c r="E36" s="54">
        <v>1615</v>
      </c>
      <c r="F36" s="54">
        <v>55</v>
      </c>
      <c r="G36" s="54">
        <v>2085</v>
      </c>
      <c r="H36" s="54">
        <v>2690</v>
      </c>
      <c r="I36" s="54">
        <v>4740</v>
      </c>
      <c r="J36" s="54">
        <v>4860</v>
      </c>
      <c r="K36" s="54">
        <v>3275</v>
      </c>
      <c r="L36" s="54">
        <v>320</v>
      </c>
      <c r="M36" s="54">
        <v>6275</v>
      </c>
      <c r="N36" s="54">
        <v>0</v>
      </c>
      <c r="O36" s="18"/>
      <c r="P36" s="18"/>
      <c r="Q36" s="16"/>
      <c r="R36" s="34">
        <v>45717</v>
      </c>
      <c r="S36" s="54">
        <v>1995</v>
      </c>
      <c r="T36" s="54">
        <v>255</v>
      </c>
      <c r="U36" s="61">
        <v>1735</v>
      </c>
      <c r="V36" s="121" t="e">
        <v>#N/A</v>
      </c>
      <c r="BP36" s="34">
        <v>45658</v>
      </c>
      <c r="BQ36" s="54">
        <v>30705</v>
      </c>
      <c r="BR36" s="54">
        <v>5315</v>
      </c>
      <c r="BS36" s="54">
        <v>1550</v>
      </c>
      <c r="BT36" s="54">
        <v>55</v>
      </c>
      <c r="BU36" s="54">
        <v>2050</v>
      </c>
      <c r="BV36" s="54">
        <v>2690</v>
      </c>
      <c r="BW36" s="54">
        <v>4645</v>
      </c>
      <c r="BX36" s="54">
        <v>4865</v>
      </c>
      <c r="BY36" s="54">
        <v>3175</v>
      </c>
      <c r="BZ36" s="54">
        <v>295</v>
      </c>
      <c r="CA36" s="54">
        <v>6060</v>
      </c>
      <c r="CG36" s="34">
        <v>45627</v>
      </c>
      <c r="CH36" s="54">
        <v>4770</v>
      </c>
      <c r="CI36" s="54">
        <v>1365</v>
      </c>
      <c r="CJ36" s="54">
        <v>50</v>
      </c>
      <c r="CK36" s="54">
        <v>1600</v>
      </c>
      <c r="CL36" s="54">
        <v>2510</v>
      </c>
      <c r="CM36" s="54">
        <v>3845</v>
      </c>
      <c r="CN36" s="54">
        <v>4425</v>
      </c>
      <c r="CO36" s="54">
        <v>2725</v>
      </c>
      <c r="CP36" s="54">
        <v>275</v>
      </c>
      <c r="CQ36" s="54">
        <v>5705</v>
      </c>
      <c r="CR36" s="54">
        <v>0</v>
      </c>
    </row>
    <row r="37" spans="2:96" ht="15" customHeight="1" x14ac:dyDescent="0.3">
      <c r="B37" s="34">
        <v>45717</v>
      </c>
      <c r="C37" s="54">
        <v>31310</v>
      </c>
      <c r="D37" s="54">
        <v>5305</v>
      </c>
      <c r="E37" s="54">
        <v>1555</v>
      </c>
      <c r="F37" s="54">
        <v>50</v>
      </c>
      <c r="G37" s="54">
        <v>1995</v>
      </c>
      <c r="H37" s="54">
        <v>2500</v>
      </c>
      <c r="I37" s="54">
        <v>4945</v>
      </c>
      <c r="J37" s="54">
        <v>4765</v>
      </c>
      <c r="K37" s="54">
        <v>3480</v>
      </c>
      <c r="L37" s="54">
        <v>315</v>
      </c>
      <c r="M37" s="54">
        <v>6400</v>
      </c>
      <c r="N37" s="54">
        <v>0</v>
      </c>
      <c r="O37" s="18"/>
      <c r="P37" s="18"/>
      <c r="Q37" s="16"/>
      <c r="BP37" s="34">
        <v>45689</v>
      </c>
      <c r="BQ37" s="54">
        <v>31195</v>
      </c>
      <c r="BR37" s="54">
        <v>5280</v>
      </c>
      <c r="BS37" s="54">
        <v>1615</v>
      </c>
      <c r="BT37" s="54">
        <v>55</v>
      </c>
      <c r="BU37" s="54">
        <v>2085</v>
      </c>
      <c r="BV37" s="54">
        <v>2690</v>
      </c>
      <c r="BW37" s="54">
        <v>4740</v>
      </c>
      <c r="BX37" s="54">
        <v>4860</v>
      </c>
      <c r="BY37" s="54">
        <v>3275</v>
      </c>
      <c r="BZ37" s="54">
        <v>320</v>
      </c>
      <c r="CA37" s="54">
        <v>6275</v>
      </c>
      <c r="CG37" s="34">
        <v>45658</v>
      </c>
      <c r="CH37" s="54">
        <v>5315</v>
      </c>
      <c r="CI37" s="54">
        <v>1550</v>
      </c>
      <c r="CJ37" s="54">
        <v>55</v>
      </c>
      <c r="CK37" s="54">
        <v>2050</v>
      </c>
      <c r="CL37" s="54">
        <v>2690</v>
      </c>
      <c r="CM37" s="54">
        <v>4645</v>
      </c>
      <c r="CN37" s="54">
        <v>4865</v>
      </c>
      <c r="CO37" s="54">
        <v>3175</v>
      </c>
      <c r="CP37" s="54">
        <v>295</v>
      </c>
      <c r="CQ37" s="54">
        <v>6060</v>
      </c>
      <c r="CR37" s="54">
        <v>0</v>
      </c>
    </row>
    <row r="38" spans="2:96" ht="15" customHeight="1" x14ac:dyDescent="0.3">
      <c r="B38" s="38"/>
      <c r="C38" s="61"/>
      <c r="D38" s="41"/>
      <c r="E38" s="37"/>
      <c r="F38" s="37"/>
      <c r="G38" s="37"/>
      <c r="H38" s="37"/>
      <c r="I38" s="37"/>
      <c r="J38" s="37"/>
      <c r="K38" s="37"/>
      <c r="L38" s="37"/>
      <c r="M38" s="37"/>
      <c r="N38" s="29"/>
      <c r="O38" s="18"/>
      <c r="P38" s="18"/>
      <c r="Q38" s="16"/>
      <c r="BP38" s="34">
        <v>45717</v>
      </c>
      <c r="BQ38" s="54">
        <v>31310</v>
      </c>
      <c r="BR38" s="54">
        <v>5305</v>
      </c>
      <c r="BS38" s="54">
        <v>1555</v>
      </c>
      <c r="BT38" s="54">
        <v>50</v>
      </c>
      <c r="BU38" s="54">
        <v>1995</v>
      </c>
      <c r="BV38" s="54">
        <v>2500</v>
      </c>
      <c r="BW38" s="54">
        <v>4945</v>
      </c>
      <c r="BX38" s="54">
        <v>4765</v>
      </c>
      <c r="BY38" s="54">
        <v>3480</v>
      </c>
      <c r="BZ38" s="54">
        <v>315</v>
      </c>
      <c r="CA38" s="54">
        <v>6400</v>
      </c>
      <c r="CG38" s="34">
        <v>45689</v>
      </c>
      <c r="CH38" s="54">
        <v>5280</v>
      </c>
      <c r="CI38" s="54">
        <v>1615</v>
      </c>
      <c r="CJ38" s="54">
        <v>55</v>
      </c>
      <c r="CK38" s="54">
        <v>2085</v>
      </c>
      <c r="CL38" s="54">
        <v>2690</v>
      </c>
      <c r="CM38" s="54">
        <v>4740</v>
      </c>
      <c r="CN38" s="54">
        <v>4860</v>
      </c>
      <c r="CO38" s="54">
        <v>3275</v>
      </c>
      <c r="CP38" s="54">
        <v>320</v>
      </c>
      <c r="CQ38" s="54">
        <v>6275</v>
      </c>
      <c r="CR38" s="54">
        <v>0</v>
      </c>
    </row>
    <row r="39" spans="2:96" ht="15" customHeight="1" x14ac:dyDescent="0.3">
      <c r="B39" s="39" t="s">
        <v>55</v>
      </c>
      <c r="C39" s="61"/>
      <c r="D39" s="42"/>
      <c r="E39" s="42"/>
      <c r="F39" s="27"/>
      <c r="G39" s="27"/>
      <c r="H39" s="27"/>
      <c r="I39" s="27"/>
      <c r="J39" s="27"/>
      <c r="K39" s="27"/>
      <c r="L39" s="27"/>
      <c r="M39" s="27"/>
      <c r="N39" s="29"/>
      <c r="O39" s="18"/>
      <c r="P39" s="18"/>
      <c r="Q39" s="16"/>
      <c r="CG39" s="34">
        <v>45717</v>
      </c>
      <c r="CH39" s="54">
        <v>5305</v>
      </c>
      <c r="CI39" s="54">
        <v>1555</v>
      </c>
      <c r="CJ39" s="54">
        <v>50</v>
      </c>
      <c r="CK39" s="54">
        <v>1995</v>
      </c>
      <c r="CL39" s="54">
        <v>2500</v>
      </c>
      <c r="CM39" s="54">
        <v>4945</v>
      </c>
      <c r="CN39" s="54">
        <v>4765</v>
      </c>
      <c r="CO39" s="54">
        <v>3480</v>
      </c>
      <c r="CP39" s="54">
        <v>315</v>
      </c>
      <c r="CQ39" s="54">
        <v>6400</v>
      </c>
      <c r="CR39" s="54">
        <v>0</v>
      </c>
    </row>
    <row r="40" spans="2:96" ht="15" customHeight="1" x14ac:dyDescent="0.3">
      <c r="B40" s="34">
        <v>44652</v>
      </c>
      <c r="C40" s="61">
        <v>19170</v>
      </c>
      <c r="D40" s="61">
        <v>375</v>
      </c>
      <c r="E40" s="61">
        <v>545</v>
      </c>
      <c r="F40" s="61">
        <v>0</v>
      </c>
      <c r="G40" s="61">
        <v>120</v>
      </c>
      <c r="H40" s="61">
        <v>2420</v>
      </c>
      <c r="I40" s="61">
        <v>1105</v>
      </c>
      <c r="J40" s="61">
        <v>1580</v>
      </c>
      <c r="K40" s="61">
        <v>5370</v>
      </c>
      <c r="L40" s="61">
        <v>0</v>
      </c>
      <c r="M40" s="61">
        <v>7660</v>
      </c>
      <c r="N40" s="61">
        <v>0</v>
      </c>
      <c r="O40" s="80"/>
      <c r="P40" s="80"/>
      <c r="Q40" s="16"/>
      <c r="S40" s="2" t="s">
        <v>126</v>
      </c>
      <c r="T40" s="2" t="s">
        <v>124</v>
      </c>
      <c r="U40" s="2" t="s">
        <v>125</v>
      </c>
    </row>
    <row r="41" spans="2:96" ht="15" customHeight="1" x14ac:dyDescent="0.3">
      <c r="B41" s="34">
        <v>44896</v>
      </c>
      <c r="C41" s="61">
        <v>17800</v>
      </c>
      <c r="D41" s="61">
        <v>1225</v>
      </c>
      <c r="E41" s="61">
        <v>290</v>
      </c>
      <c r="F41" s="61">
        <v>0</v>
      </c>
      <c r="G41" s="61">
        <v>425</v>
      </c>
      <c r="H41" s="61">
        <v>2105</v>
      </c>
      <c r="I41" s="61">
        <v>540</v>
      </c>
      <c r="J41" s="61">
        <v>2800</v>
      </c>
      <c r="K41" s="61">
        <v>3255</v>
      </c>
      <c r="L41" s="61">
        <v>0</v>
      </c>
      <c r="M41" s="61">
        <v>7165</v>
      </c>
      <c r="N41" s="61">
        <v>0</v>
      </c>
      <c r="O41" s="80"/>
      <c r="P41" s="80"/>
      <c r="Q41" s="16"/>
      <c r="R41" s="34">
        <v>44652</v>
      </c>
      <c r="S41" s="83">
        <v>1715</v>
      </c>
      <c r="T41" s="61">
        <v>1580</v>
      </c>
      <c r="U41" s="61">
        <v>135</v>
      </c>
      <c r="W41" s="86">
        <f>R43</f>
        <v>45078</v>
      </c>
      <c r="X41" s="2">
        <v>0</v>
      </c>
    </row>
    <row r="42" spans="2:96" ht="15" customHeight="1" x14ac:dyDescent="0.3">
      <c r="B42" s="34">
        <v>45078</v>
      </c>
      <c r="C42" s="61">
        <v>19535</v>
      </c>
      <c r="D42" s="61">
        <v>1900</v>
      </c>
      <c r="E42" s="61">
        <v>505</v>
      </c>
      <c r="F42" s="61">
        <v>0</v>
      </c>
      <c r="G42" s="61">
        <v>610</v>
      </c>
      <c r="H42" s="61">
        <v>2050</v>
      </c>
      <c r="I42" s="61">
        <v>1205</v>
      </c>
      <c r="J42" s="61">
        <v>2555</v>
      </c>
      <c r="K42" s="61">
        <v>4090</v>
      </c>
      <c r="L42" s="61">
        <v>0</v>
      </c>
      <c r="M42" s="61">
        <v>6615</v>
      </c>
      <c r="N42" s="61">
        <v>0</v>
      </c>
      <c r="O42" s="80"/>
      <c r="P42" s="80"/>
      <c r="Q42" s="16"/>
      <c r="R42" s="34">
        <v>44896</v>
      </c>
      <c r="S42" s="83">
        <v>3405</v>
      </c>
      <c r="T42" s="61">
        <v>2800</v>
      </c>
      <c r="U42" s="61">
        <v>605</v>
      </c>
      <c r="W42" s="86">
        <f>R43</f>
        <v>45078</v>
      </c>
      <c r="X42" s="2">
        <v>5000</v>
      </c>
    </row>
    <row r="43" spans="2:96" ht="15" customHeight="1" x14ac:dyDescent="0.3">
      <c r="B43" s="34">
        <v>45108</v>
      </c>
      <c r="C43" s="61">
        <v>19075</v>
      </c>
      <c r="D43" s="61">
        <v>1950</v>
      </c>
      <c r="E43" s="61">
        <v>495</v>
      </c>
      <c r="F43" s="61">
        <v>0</v>
      </c>
      <c r="G43" s="61">
        <v>625</v>
      </c>
      <c r="H43" s="61">
        <v>1980</v>
      </c>
      <c r="I43" s="61">
        <v>1225</v>
      </c>
      <c r="J43" s="61">
        <v>2415</v>
      </c>
      <c r="K43" s="61">
        <v>3980</v>
      </c>
      <c r="L43" s="61">
        <v>0</v>
      </c>
      <c r="M43" s="61">
        <v>6405</v>
      </c>
      <c r="N43" s="61">
        <v>0</v>
      </c>
      <c r="O43" s="80"/>
      <c r="P43" s="80"/>
      <c r="Q43" s="16"/>
      <c r="R43" s="34">
        <v>45078</v>
      </c>
      <c r="S43" s="83">
        <v>3375</v>
      </c>
      <c r="T43" s="61">
        <v>2555</v>
      </c>
      <c r="U43" s="61">
        <v>820</v>
      </c>
    </row>
    <row r="44" spans="2:96" ht="15" customHeight="1" x14ac:dyDescent="0.3">
      <c r="B44" s="34">
        <v>45139</v>
      </c>
      <c r="C44" s="61">
        <v>18570</v>
      </c>
      <c r="D44" s="61">
        <v>1965</v>
      </c>
      <c r="E44" s="61">
        <v>440</v>
      </c>
      <c r="F44" s="61">
        <v>0</v>
      </c>
      <c r="G44" s="61">
        <v>635</v>
      </c>
      <c r="H44" s="61">
        <v>1805</v>
      </c>
      <c r="I44" s="61">
        <v>1260</v>
      </c>
      <c r="J44" s="61">
        <v>2555</v>
      </c>
      <c r="K44" s="61">
        <v>3715</v>
      </c>
      <c r="L44" s="61">
        <v>0</v>
      </c>
      <c r="M44" s="61">
        <v>6195</v>
      </c>
      <c r="N44" s="61">
        <v>0</v>
      </c>
      <c r="O44" s="80"/>
      <c r="P44" s="84"/>
      <c r="Q44" s="78"/>
      <c r="R44" s="34">
        <v>45108</v>
      </c>
      <c r="S44" s="83">
        <v>3340</v>
      </c>
      <c r="T44" s="61">
        <v>2415</v>
      </c>
      <c r="U44" s="61">
        <v>920</v>
      </c>
    </row>
    <row r="45" spans="2:96" ht="15" customHeight="1" x14ac:dyDescent="0.3">
      <c r="B45" s="34">
        <v>45170</v>
      </c>
      <c r="C45" s="61">
        <v>19100</v>
      </c>
      <c r="D45" s="61">
        <v>2105</v>
      </c>
      <c r="E45" s="61">
        <v>450</v>
      </c>
      <c r="F45" s="61">
        <v>0</v>
      </c>
      <c r="G45" s="61">
        <v>550</v>
      </c>
      <c r="H45" s="61">
        <v>1895</v>
      </c>
      <c r="I45" s="61">
        <v>1330</v>
      </c>
      <c r="J45" s="61">
        <v>2795</v>
      </c>
      <c r="K45" s="61">
        <v>3570</v>
      </c>
      <c r="L45" s="61">
        <v>0</v>
      </c>
      <c r="M45" s="61">
        <v>6400</v>
      </c>
      <c r="N45" s="61">
        <v>0</v>
      </c>
      <c r="O45" s="80"/>
      <c r="P45" s="80"/>
      <c r="Q45" s="16"/>
      <c r="R45" s="34">
        <v>45139</v>
      </c>
      <c r="S45" s="83">
        <v>3525</v>
      </c>
      <c r="T45" s="61">
        <v>2555</v>
      </c>
      <c r="U45" s="61">
        <v>965</v>
      </c>
    </row>
    <row r="46" spans="2:96" ht="15" customHeight="1" x14ac:dyDescent="0.3">
      <c r="B46" s="34">
        <v>45200</v>
      </c>
      <c r="C46" s="61">
        <v>17730</v>
      </c>
      <c r="D46" s="61">
        <v>1895</v>
      </c>
      <c r="E46" s="61">
        <v>480</v>
      </c>
      <c r="F46" s="61">
        <v>0</v>
      </c>
      <c r="G46" s="61">
        <v>540</v>
      </c>
      <c r="H46" s="61">
        <v>1660</v>
      </c>
      <c r="I46" s="61">
        <v>1225</v>
      </c>
      <c r="J46" s="61">
        <v>2870</v>
      </c>
      <c r="K46" s="61">
        <v>2825</v>
      </c>
      <c r="L46" s="61">
        <v>0</v>
      </c>
      <c r="M46" s="61">
        <v>6235</v>
      </c>
      <c r="N46" s="61">
        <v>0</v>
      </c>
      <c r="O46" s="80"/>
      <c r="P46" s="80"/>
      <c r="Q46" s="16"/>
      <c r="R46" s="34">
        <v>45170</v>
      </c>
      <c r="S46" s="83">
        <v>3835</v>
      </c>
      <c r="T46" s="61">
        <v>2795</v>
      </c>
      <c r="U46" s="61">
        <v>1040</v>
      </c>
    </row>
    <row r="47" spans="2:96" ht="15" customHeight="1" x14ac:dyDescent="0.3">
      <c r="B47" s="34">
        <v>45231</v>
      </c>
      <c r="C47" s="61">
        <v>16835</v>
      </c>
      <c r="D47" s="61">
        <v>1755</v>
      </c>
      <c r="E47" s="61">
        <v>485</v>
      </c>
      <c r="F47" s="61">
        <v>0</v>
      </c>
      <c r="G47" s="61">
        <v>525</v>
      </c>
      <c r="H47" s="61">
        <v>1295</v>
      </c>
      <c r="I47" s="61">
        <v>1045</v>
      </c>
      <c r="J47" s="61">
        <v>2900</v>
      </c>
      <c r="K47" s="61">
        <v>2640</v>
      </c>
      <c r="L47" s="61">
        <v>0</v>
      </c>
      <c r="M47" s="61">
        <v>6185</v>
      </c>
      <c r="N47" s="61">
        <v>0</v>
      </c>
      <c r="O47" s="18"/>
      <c r="P47" s="18"/>
      <c r="Q47" s="16"/>
      <c r="R47" s="34">
        <v>45200</v>
      </c>
      <c r="S47" s="83">
        <v>4015</v>
      </c>
      <c r="T47" s="61">
        <v>2870</v>
      </c>
      <c r="U47" s="61">
        <v>1145</v>
      </c>
    </row>
    <row r="48" spans="2:96" ht="15" customHeight="1" x14ac:dyDescent="0.3">
      <c r="B48" s="34">
        <v>45261</v>
      </c>
      <c r="C48" s="61">
        <v>15845</v>
      </c>
      <c r="D48" s="61">
        <v>1510</v>
      </c>
      <c r="E48" s="61">
        <v>510</v>
      </c>
      <c r="F48" s="61">
        <v>0</v>
      </c>
      <c r="G48" s="61">
        <v>450</v>
      </c>
      <c r="H48" s="61">
        <v>1375</v>
      </c>
      <c r="I48" s="61">
        <v>965</v>
      </c>
      <c r="J48" s="61">
        <v>2825</v>
      </c>
      <c r="K48" s="61">
        <v>2450</v>
      </c>
      <c r="L48" s="61">
        <v>0</v>
      </c>
      <c r="M48" s="61">
        <v>5755</v>
      </c>
      <c r="N48" s="61">
        <v>0</v>
      </c>
      <c r="O48" s="18"/>
      <c r="P48" s="18"/>
      <c r="Q48" s="16"/>
      <c r="R48" s="34">
        <v>45231</v>
      </c>
      <c r="S48" s="83">
        <v>4095</v>
      </c>
      <c r="T48" s="61">
        <v>2900</v>
      </c>
      <c r="U48" s="61">
        <v>1195</v>
      </c>
    </row>
    <row r="49" spans="2:21" ht="15" customHeight="1" x14ac:dyDescent="0.3">
      <c r="B49" s="34">
        <v>45292</v>
      </c>
      <c r="C49" s="61">
        <v>15920</v>
      </c>
      <c r="D49" s="61">
        <v>1285</v>
      </c>
      <c r="E49" s="61">
        <v>520</v>
      </c>
      <c r="F49" s="61">
        <v>0</v>
      </c>
      <c r="G49" s="61">
        <v>415</v>
      </c>
      <c r="H49" s="61">
        <v>1390</v>
      </c>
      <c r="I49" s="61">
        <v>910</v>
      </c>
      <c r="J49" s="61">
        <v>3070</v>
      </c>
      <c r="K49" s="61">
        <v>2605</v>
      </c>
      <c r="L49" s="61">
        <v>0</v>
      </c>
      <c r="M49" s="61">
        <v>5720</v>
      </c>
      <c r="N49" s="61">
        <v>0</v>
      </c>
      <c r="O49" s="18"/>
      <c r="P49" s="18"/>
      <c r="Q49" s="16"/>
      <c r="R49" s="34">
        <v>45261</v>
      </c>
      <c r="S49" s="83">
        <v>3865</v>
      </c>
      <c r="T49" s="61">
        <v>2825</v>
      </c>
      <c r="U49" s="61">
        <v>1035</v>
      </c>
    </row>
    <row r="50" spans="2:21" ht="15.6" x14ac:dyDescent="0.3">
      <c r="B50" s="34">
        <v>45323</v>
      </c>
      <c r="C50" s="61">
        <v>16575</v>
      </c>
      <c r="D50" s="61">
        <v>1400</v>
      </c>
      <c r="E50" s="61">
        <v>440</v>
      </c>
      <c r="F50" s="61">
        <v>0</v>
      </c>
      <c r="G50" s="61">
        <v>415</v>
      </c>
      <c r="H50" s="61">
        <v>1525</v>
      </c>
      <c r="I50" s="61">
        <v>1050</v>
      </c>
      <c r="J50" s="61">
        <v>2955</v>
      </c>
      <c r="K50" s="61">
        <v>2830</v>
      </c>
      <c r="L50" s="61">
        <v>0</v>
      </c>
      <c r="M50" s="61">
        <v>5960</v>
      </c>
      <c r="N50" s="61">
        <v>0</v>
      </c>
      <c r="O50" s="18"/>
      <c r="P50" s="18"/>
      <c r="Q50" s="16"/>
      <c r="R50" s="34">
        <v>45292</v>
      </c>
      <c r="S50" s="61">
        <v>4315</v>
      </c>
      <c r="T50" s="61">
        <v>3070</v>
      </c>
      <c r="U50" s="61">
        <v>1245</v>
      </c>
    </row>
    <row r="51" spans="2:21" x14ac:dyDescent="0.3">
      <c r="B51" s="34">
        <v>45352</v>
      </c>
      <c r="C51" s="61">
        <v>16215</v>
      </c>
      <c r="D51" s="61">
        <v>1340</v>
      </c>
      <c r="E51" s="61">
        <v>420</v>
      </c>
      <c r="F51" s="61">
        <v>0</v>
      </c>
      <c r="G51" s="61">
        <v>405</v>
      </c>
      <c r="H51" s="61">
        <v>1610</v>
      </c>
      <c r="I51" s="61">
        <v>1020</v>
      </c>
      <c r="J51" s="61">
        <v>2775</v>
      </c>
      <c r="K51" s="61">
        <v>2870</v>
      </c>
      <c r="L51" s="61">
        <v>0</v>
      </c>
      <c r="M51" s="61">
        <v>5770</v>
      </c>
      <c r="N51" s="61">
        <v>0</v>
      </c>
      <c r="O51" s="15"/>
      <c r="P51" s="15"/>
      <c r="Q51" s="15"/>
      <c r="R51" s="34">
        <v>45323</v>
      </c>
      <c r="S51" s="61">
        <v>4245</v>
      </c>
      <c r="T51" s="61">
        <v>2955</v>
      </c>
      <c r="U51" s="61">
        <v>1290</v>
      </c>
    </row>
    <row r="52" spans="2:21" x14ac:dyDescent="0.3">
      <c r="B52" s="34">
        <v>45383</v>
      </c>
      <c r="C52" s="61">
        <v>15410</v>
      </c>
      <c r="D52" s="61">
        <v>1265</v>
      </c>
      <c r="E52" s="61">
        <v>410</v>
      </c>
      <c r="F52" s="61">
        <v>0</v>
      </c>
      <c r="G52" s="61">
        <v>320</v>
      </c>
      <c r="H52" s="61">
        <v>1535</v>
      </c>
      <c r="I52" s="61">
        <v>1025</v>
      </c>
      <c r="J52" s="61">
        <v>2570</v>
      </c>
      <c r="K52" s="61">
        <v>2740</v>
      </c>
      <c r="L52" s="61">
        <v>0</v>
      </c>
      <c r="M52" s="61">
        <v>5540</v>
      </c>
      <c r="N52" s="61">
        <v>0</v>
      </c>
      <c r="R52" s="34">
        <v>45352</v>
      </c>
      <c r="S52" s="54">
        <v>4070</v>
      </c>
      <c r="T52" s="61">
        <v>2775</v>
      </c>
      <c r="U52" s="61">
        <v>1295</v>
      </c>
    </row>
    <row r="53" spans="2:21" x14ac:dyDescent="0.3">
      <c r="B53" s="34">
        <v>45413</v>
      </c>
      <c r="C53" s="61">
        <v>15895</v>
      </c>
      <c r="D53" s="61">
        <v>1510</v>
      </c>
      <c r="E53" s="61">
        <v>420</v>
      </c>
      <c r="F53" s="61">
        <v>0</v>
      </c>
      <c r="G53" s="61">
        <v>375</v>
      </c>
      <c r="H53" s="61">
        <v>1375</v>
      </c>
      <c r="I53" s="61">
        <v>1240</v>
      </c>
      <c r="J53" s="61">
        <v>2950</v>
      </c>
      <c r="K53" s="61">
        <v>2770</v>
      </c>
      <c r="L53" s="61">
        <v>0</v>
      </c>
      <c r="M53" s="61">
        <v>5240</v>
      </c>
      <c r="N53" s="61">
        <v>10</v>
      </c>
      <c r="R53" s="34">
        <v>45383</v>
      </c>
      <c r="S53" s="61">
        <v>3960</v>
      </c>
      <c r="T53" s="61">
        <v>2570</v>
      </c>
      <c r="U53" s="61">
        <v>1390</v>
      </c>
    </row>
    <row r="54" spans="2:21" x14ac:dyDescent="0.3">
      <c r="B54" s="34">
        <v>45444</v>
      </c>
      <c r="C54" s="61">
        <v>16090</v>
      </c>
      <c r="D54" s="61">
        <v>1610</v>
      </c>
      <c r="E54" s="61">
        <v>465</v>
      </c>
      <c r="F54" s="61">
        <v>0</v>
      </c>
      <c r="G54" s="61">
        <v>385</v>
      </c>
      <c r="H54" s="61">
        <v>1375</v>
      </c>
      <c r="I54" s="61">
        <v>1240</v>
      </c>
      <c r="J54" s="61">
        <v>2955</v>
      </c>
      <c r="K54" s="61">
        <v>2805</v>
      </c>
      <c r="L54" s="61">
        <v>0</v>
      </c>
      <c r="M54" s="61">
        <v>5250</v>
      </c>
      <c r="N54" s="61">
        <v>0</v>
      </c>
      <c r="R54" s="34">
        <v>45413</v>
      </c>
      <c r="S54" s="61">
        <v>4655</v>
      </c>
      <c r="T54" s="61">
        <v>2950</v>
      </c>
      <c r="U54" s="61">
        <v>1705</v>
      </c>
    </row>
    <row r="55" spans="2:21" x14ac:dyDescent="0.3">
      <c r="B55" s="34">
        <v>45474</v>
      </c>
      <c r="C55" s="61">
        <v>14760</v>
      </c>
      <c r="D55" s="61">
        <v>1490</v>
      </c>
      <c r="E55" s="61">
        <v>455</v>
      </c>
      <c r="F55" s="61">
        <v>0</v>
      </c>
      <c r="G55" s="61">
        <v>360</v>
      </c>
      <c r="H55" s="61">
        <v>1320</v>
      </c>
      <c r="I55" s="61">
        <v>1210</v>
      </c>
      <c r="J55" s="61">
        <v>2275</v>
      </c>
      <c r="K55" s="61">
        <v>2710</v>
      </c>
      <c r="L55" s="61">
        <v>0</v>
      </c>
      <c r="M55" s="61">
        <v>4940</v>
      </c>
      <c r="N55" s="61">
        <v>0</v>
      </c>
      <c r="R55" s="34">
        <v>45444</v>
      </c>
      <c r="S55" s="61">
        <v>4750</v>
      </c>
      <c r="T55" s="61">
        <v>2955</v>
      </c>
      <c r="U55" s="61">
        <v>1795</v>
      </c>
    </row>
    <row r="56" spans="2:21" x14ac:dyDescent="0.3">
      <c r="B56" s="34">
        <v>45505</v>
      </c>
      <c r="C56" s="61">
        <v>13890</v>
      </c>
      <c r="D56" s="61">
        <v>1355</v>
      </c>
      <c r="E56" s="61">
        <v>395</v>
      </c>
      <c r="F56" s="61">
        <v>0</v>
      </c>
      <c r="G56" s="61">
        <v>300</v>
      </c>
      <c r="H56" s="61">
        <v>1230</v>
      </c>
      <c r="I56" s="61">
        <v>1110</v>
      </c>
      <c r="J56" s="61">
        <v>2300</v>
      </c>
      <c r="K56" s="61">
        <v>2445</v>
      </c>
      <c r="L56" s="61">
        <v>5</v>
      </c>
      <c r="M56" s="61">
        <v>4750</v>
      </c>
      <c r="N56" s="61">
        <v>0</v>
      </c>
      <c r="R56" s="34">
        <v>45474</v>
      </c>
      <c r="S56" s="61">
        <v>3750</v>
      </c>
      <c r="T56" s="61">
        <v>2275</v>
      </c>
      <c r="U56" s="61">
        <v>1475</v>
      </c>
    </row>
    <row r="57" spans="2:21" x14ac:dyDescent="0.3">
      <c r="B57" s="34">
        <v>45536</v>
      </c>
      <c r="C57" s="61">
        <v>14360</v>
      </c>
      <c r="D57" s="61">
        <v>1245</v>
      </c>
      <c r="E57" s="61">
        <v>410</v>
      </c>
      <c r="F57" s="61">
        <v>0</v>
      </c>
      <c r="G57" s="61">
        <v>325</v>
      </c>
      <c r="H57" s="61">
        <v>1155</v>
      </c>
      <c r="I57" s="61">
        <v>1120</v>
      </c>
      <c r="J57" s="61">
        <v>2745</v>
      </c>
      <c r="K57" s="61">
        <v>2215</v>
      </c>
      <c r="L57" s="61">
        <v>5</v>
      </c>
      <c r="M57" s="61">
        <v>5145</v>
      </c>
      <c r="N57" s="61">
        <v>0</v>
      </c>
      <c r="R57" s="34">
        <v>45505</v>
      </c>
      <c r="S57" s="61">
        <v>3760</v>
      </c>
      <c r="T57" s="61">
        <v>2300</v>
      </c>
      <c r="U57" s="61">
        <v>1455</v>
      </c>
    </row>
    <row r="58" spans="2:21" x14ac:dyDescent="0.3">
      <c r="B58" s="99">
        <v>45566</v>
      </c>
      <c r="C58" s="102">
        <v>13825</v>
      </c>
      <c r="D58" s="102">
        <v>1020</v>
      </c>
      <c r="E58" s="103">
        <v>325</v>
      </c>
      <c r="F58" s="103">
        <v>0</v>
      </c>
      <c r="G58" s="103">
        <v>285</v>
      </c>
      <c r="H58" s="102">
        <v>1085</v>
      </c>
      <c r="I58" s="102">
        <v>1110</v>
      </c>
      <c r="J58" s="102">
        <v>2915</v>
      </c>
      <c r="K58" s="102">
        <v>1910</v>
      </c>
      <c r="L58" s="103">
        <v>5</v>
      </c>
      <c r="M58" s="102">
        <v>5160</v>
      </c>
      <c r="N58" s="103">
        <v>0</v>
      </c>
      <c r="R58" s="34">
        <v>45536</v>
      </c>
      <c r="S58" s="54">
        <v>4140</v>
      </c>
      <c r="T58" s="61">
        <v>2745</v>
      </c>
      <c r="U58" s="61">
        <v>1400</v>
      </c>
    </row>
    <row r="59" spans="2:21" x14ac:dyDescent="0.3">
      <c r="B59" s="99">
        <v>45597</v>
      </c>
      <c r="C59" s="102">
        <v>14430</v>
      </c>
      <c r="D59" s="103">
        <v>880</v>
      </c>
      <c r="E59" s="103">
        <v>300</v>
      </c>
      <c r="F59" s="103">
        <v>10</v>
      </c>
      <c r="G59" s="103">
        <v>285</v>
      </c>
      <c r="H59" s="102">
        <v>1230</v>
      </c>
      <c r="I59" s="102">
        <v>1145</v>
      </c>
      <c r="J59" s="102">
        <v>3210</v>
      </c>
      <c r="K59" s="102">
        <v>1940</v>
      </c>
      <c r="L59" s="103">
        <v>5</v>
      </c>
      <c r="M59" s="102">
        <v>5430</v>
      </c>
      <c r="N59" s="103">
        <v>0</v>
      </c>
      <c r="R59" s="99">
        <v>45566</v>
      </c>
      <c r="S59" s="102">
        <v>4390</v>
      </c>
      <c r="T59" s="102">
        <v>2915</v>
      </c>
      <c r="U59" s="102">
        <v>1475</v>
      </c>
    </row>
    <row r="60" spans="2:21" x14ac:dyDescent="0.3">
      <c r="B60" s="34">
        <v>45627</v>
      </c>
      <c r="C60" s="54">
        <v>13315</v>
      </c>
      <c r="D60" s="102">
        <v>695</v>
      </c>
      <c r="E60" s="102">
        <v>325</v>
      </c>
      <c r="F60" s="102">
        <v>10</v>
      </c>
      <c r="G60" s="102">
        <v>275</v>
      </c>
      <c r="H60" s="102">
        <v>1350</v>
      </c>
      <c r="I60" s="102">
        <v>880</v>
      </c>
      <c r="J60" s="102">
        <v>3195</v>
      </c>
      <c r="K60" s="102">
        <v>1825</v>
      </c>
      <c r="L60" s="102">
        <v>5</v>
      </c>
      <c r="M60" s="102">
        <v>4765</v>
      </c>
      <c r="N60" s="102">
        <v>0</v>
      </c>
      <c r="R60" s="99">
        <v>45597</v>
      </c>
      <c r="S60" s="102">
        <v>4735</v>
      </c>
      <c r="T60" s="102">
        <v>3210</v>
      </c>
      <c r="U60" s="102">
        <v>1525</v>
      </c>
    </row>
    <row r="61" spans="2:21" ht="15" customHeight="1" x14ac:dyDescent="0.3">
      <c r="B61" s="34">
        <v>45658</v>
      </c>
      <c r="C61" s="54">
        <v>14195</v>
      </c>
      <c r="D61" s="54">
        <v>650</v>
      </c>
      <c r="E61" s="54">
        <v>370</v>
      </c>
      <c r="F61" s="54">
        <v>10</v>
      </c>
      <c r="G61" s="54">
        <v>230</v>
      </c>
      <c r="H61" s="54">
        <v>1440</v>
      </c>
      <c r="I61" s="54">
        <v>970</v>
      </c>
      <c r="J61" s="54">
        <v>3340</v>
      </c>
      <c r="K61" s="54">
        <v>2115</v>
      </c>
      <c r="L61" s="54">
        <v>5</v>
      </c>
      <c r="M61" s="54">
        <v>5070</v>
      </c>
      <c r="N61" s="54">
        <v>0</v>
      </c>
      <c r="O61" s="18"/>
      <c r="P61" s="18"/>
      <c r="Q61" s="16"/>
      <c r="R61" s="34">
        <v>45627</v>
      </c>
      <c r="S61" s="54">
        <v>4425</v>
      </c>
      <c r="T61" s="102">
        <v>3195</v>
      </c>
      <c r="U61" s="61">
        <v>1230</v>
      </c>
    </row>
    <row r="62" spans="2:21" ht="15" customHeight="1" x14ac:dyDescent="0.3">
      <c r="B62" s="34">
        <v>45689</v>
      </c>
      <c r="C62" s="54">
        <v>14420</v>
      </c>
      <c r="D62" s="54">
        <v>620</v>
      </c>
      <c r="E62" s="54">
        <v>415</v>
      </c>
      <c r="F62" s="54">
        <v>10</v>
      </c>
      <c r="G62" s="54">
        <v>270</v>
      </c>
      <c r="H62" s="54">
        <v>1405</v>
      </c>
      <c r="I62" s="54">
        <v>1010</v>
      </c>
      <c r="J62" s="54">
        <v>3270</v>
      </c>
      <c r="K62" s="54">
        <v>2180</v>
      </c>
      <c r="L62" s="54">
        <v>5</v>
      </c>
      <c r="M62" s="54">
        <v>5240</v>
      </c>
      <c r="N62" s="54">
        <v>0</v>
      </c>
      <c r="O62" s="18"/>
      <c r="P62" s="18"/>
      <c r="Q62" s="16"/>
      <c r="R62" s="34">
        <v>45658</v>
      </c>
      <c r="S62" s="54">
        <v>4865</v>
      </c>
      <c r="T62" s="54">
        <v>3340</v>
      </c>
      <c r="U62" s="54">
        <v>1525</v>
      </c>
    </row>
    <row r="63" spans="2:21" ht="15" customHeight="1" x14ac:dyDescent="0.3">
      <c r="B63" s="34">
        <v>45717</v>
      </c>
      <c r="C63" s="54">
        <v>14655</v>
      </c>
      <c r="D63" s="54">
        <v>645</v>
      </c>
      <c r="E63" s="54">
        <v>390</v>
      </c>
      <c r="F63" s="54">
        <v>10</v>
      </c>
      <c r="G63" s="54">
        <v>255</v>
      </c>
      <c r="H63" s="54">
        <v>1335</v>
      </c>
      <c r="I63" s="54">
        <v>1155</v>
      </c>
      <c r="J63" s="54">
        <v>3145</v>
      </c>
      <c r="K63" s="54">
        <v>2400</v>
      </c>
      <c r="L63" s="54">
        <v>5</v>
      </c>
      <c r="M63" s="54">
        <v>5315</v>
      </c>
      <c r="N63" s="54">
        <v>0</v>
      </c>
      <c r="O63" s="18"/>
      <c r="P63" s="18"/>
      <c r="Q63" s="16"/>
      <c r="R63" s="34">
        <v>45689</v>
      </c>
      <c r="S63" s="54">
        <v>4860</v>
      </c>
      <c r="T63" s="54">
        <v>3270</v>
      </c>
      <c r="U63" s="61">
        <v>1590</v>
      </c>
    </row>
    <row r="64" spans="2:21" x14ac:dyDescent="0.3">
      <c r="B64" s="38"/>
      <c r="C64" s="61"/>
      <c r="D64" s="41"/>
      <c r="E64" s="37"/>
      <c r="F64" s="37"/>
      <c r="G64" s="37"/>
      <c r="H64" s="37"/>
      <c r="I64" s="37"/>
      <c r="J64" s="37"/>
      <c r="K64" s="37"/>
      <c r="L64" s="37"/>
      <c r="M64" s="37"/>
      <c r="N64" s="29"/>
      <c r="R64" s="34">
        <v>45717</v>
      </c>
      <c r="S64" s="54">
        <v>4765</v>
      </c>
      <c r="T64" s="54">
        <v>3145</v>
      </c>
      <c r="U64" s="61">
        <v>1620</v>
      </c>
    </row>
    <row r="65" spans="2:24" x14ac:dyDescent="0.3">
      <c r="B65" s="39" t="s">
        <v>57</v>
      </c>
      <c r="C65" s="61"/>
      <c r="D65" s="42"/>
      <c r="E65" s="42"/>
      <c r="F65" s="27"/>
      <c r="G65" s="27"/>
      <c r="H65" s="27"/>
      <c r="I65" s="27"/>
      <c r="J65" s="27"/>
      <c r="K65" s="27"/>
      <c r="L65" s="27"/>
      <c r="M65" s="27"/>
      <c r="N65" s="29"/>
    </row>
    <row r="66" spans="2:24" x14ac:dyDescent="0.3">
      <c r="B66" s="34">
        <v>44652</v>
      </c>
      <c r="C66" s="61">
        <v>7010</v>
      </c>
      <c r="D66" s="61">
        <v>1255</v>
      </c>
      <c r="E66" s="61">
        <v>240</v>
      </c>
      <c r="F66" s="61">
        <v>10</v>
      </c>
      <c r="G66" s="61">
        <v>270</v>
      </c>
      <c r="H66" s="61">
        <v>1665</v>
      </c>
      <c r="I66" s="61">
        <v>1820</v>
      </c>
      <c r="J66" s="61">
        <v>135</v>
      </c>
      <c r="K66" s="61">
        <v>665</v>
      </c>
      <c r="L66" s="61">
        <v>10</v>
      </c>
      <c r="M66" s="61">
        <v>940</v>
      </c>
      <c r="N66" s="61">
        <v>0</v>
      </c>
      <c r="R66" s="2" t="s">
        <v>127</v>
      </c>
      <c r="S66" s="2" t="s">
        <v>124</v>
      </c>
      <c r="T66" s="2" t="s">
        <v>125</v>
      </c>
    </row>
    <row r="67" spans="2:24" x14ac:dyDescent="0.3">
      <c r="B67" s="34">
        <v>44896</v>
      </c>
      <c r="C67" s="61">
        <v>12150</v>
      </c>
      <c r="D67" s="61">
        <v>3280</v>
      </c>
      <c r="E67" s="61">
        <v>515</v>
      </c>
      <c r="F67" s="61">
        <v>5</v>
      </c>
      <c r="G67" s="61">
        <v>660</v>
      </c>
      <c r="H67" s="61">
        <v>2025</v>
      </c>
      <c r="I67" s="61">
        <v>2830</v>
      </c>
      <c r="J67" s="61">
        <v>605</v>
      </c>
      <c r="K67" s="61">
        <v>1095</v>
      </c>
      <c r="L67" s="61">
        <v>35</v>
      </c>
      <c r="M67" s="61">
        <v>1100</v>
      </c>
      <c r="N67" s="61">
        <v>0</v>
      </c>
      <c r="Q67" s="34">
        <v>44652</v>
      </c>
      <c r="R67" s="83">
        <v>4085</v>
      </c>
      <c r="S67" s="61">
        <v>2420</v>
      </c>
      <c r="T67" s="61">
        <v>1665</v>
      </c>
      <c r="W67" s="86">
        <f>Q69</f>
        <v>45078</v>
      </c>
      <c r="X67" s="2">
        <v>0</v>
      </c>
    </row>
    <row r="68" spans="2:24" x14ac:dyDescent="0.3">
      <c r="B68" s="34">
        <v>45078</v>
      </c>
      <c r="C68" s="61">
        <v>14860</v>
      </c>
      <c r="D68" s="61">
        <v>4365</v>
      </c>
      <c r="E68" s="61">
        <v>710</v>
      </c>
      <c r="F68" s="61">
        <v>5</v>
      </c>
      <c r="G68" s="61">
        <v>1005</v>
      </c>
      <c r="H68" s="61">
        <v>2075</v>
      </c>
      <c r="I68" s="61">
        <v>3385</v>
      </c>
      <c r="J68" s="61">
        <v>820</v>
      </c>
      <c r="K68" s="61">
        <v>1225</v>
      </c>
      <c r="L68" s="61">
        <v>80</v>
      </c>
      <c r="M68" s="61">
        <v>1185</v>
      </c>
      <c r="N68" s="61">
        <v>0</v>
      </c>
      <c r="Q68" s="34">
        <v>44896</v>
      </c>
      <c r="R68" s="83">
        <v>4130</v>
      </c>
      <c r="S68" s="61">
        <v>2105</v>
      </c>
      <c r="T68" s="61">
        <v>2025</v>
      </c>
      <c r="W68" s="86">
        <f>Q69</f>
        <v>45078</v>
      </c>
      <c r="X68" s="79">
        <f>4500</f>
        <v>4500</v>
      </c>
    </row>
    <row r="69" spans="2:24" x14ac:dyDescent="0.3">
      <c r="B69" s="34">
        <v>45108</v>
      </c>
      <c r="C69" s="61">
        <v>15035</v>
      </c>
      <c r="D69" s="61">
        <v>4340</v>
      </c>
      <c r="E69" s="61">
        <v>785</v>
      </c>
      <c r="F69" s="61">
        <v>5</v>
      </c>
      <c r="G69" s="61">
        <v>1045</v>
      </c>
      <c r="H69" s="61">
        <v>2025</v>
      </c>
      <c r="I69" s="61">
        <v>3465</v>
      </c>
      <c r="J69" s="61">
        <v>920</v>
      </c>
      <c r="K69" s="61">
        <v>1240</v>
      </c>
      <c r="L69" s="61">
        <v>75</v>
      </c>
      <c r="M69" s="61">
        <v>1135</v>
      </c>
      <c r="N69" s="61">
        <v>0</v>
      </c>
      <c r="Q69" s="34">
        <v>45078</v>
      </c>
      <c r="R69" s="83">
        <v>4125</v>
      </c>
      <c r="S69" s="61">
        <v>2050</v>
      </c>
      <c r="T69" s="61">
        <v>2075</v>
      </c>
    </row>
    <row r="70" spans="2:24" x14ac:dyDescent="0.3">
      <c r="B70" s="34">
        <v>45139</v>
      </c>
      <c r="C70" s="61">
        <v>15255</v>
      </c>
      <c r="D70" s="61">
        <v>4275</v>
      </c>
      <c r="E70" s="61">
        <v>805</v>
      </c>
      <c r="F70" s="61">
        <v>5</v>
      </c>
      <c r="G70" s="61">
        <v>1100</v>
      </c>
      <c r="H70" s="61">
        <v>2000</v>
      </c>
      <c r="I70" s="61">
        <v>3580</v>
      </c>
      <c r="J70" s="61">
        <v>965</v>
      </c>
      <c r="K70" s="61">
        <v>1235</v>
      </c>
      <c r="L70" s="61">
        <v>75</v>
      </c>
      <c r="M70" s="61">
        <v>1210</v>
      </c>
      <c r="N70" s="61">
        <v>0</v>
      </c>
      <c r="Q70" s="34">
        <v>45108</v>
      </c>
      <c r="R70" s="83">
        <v>4005</v>
      </c>
      <c r="S70" s="61">
        <v>1980</v>
      </c>
      <c r="T70" s="61">
        <v>2025</v>
      </c>
    </row>
    <row r="71" spans="2:24" x14ac:dyDescent="0.3">
      <c r="B71" s="34">
        <v>45170</v>
      </c>
      <c r="C71" s="61">
        <v>15730</v>
      </c>
      <c r="D71" s="61">
        <v>4420</v>
      </c>
      <c r="E71" s="61">
        <v>925</v>
      </c>
      <c r="F71" s="61">
        <v>5</v>
      </c>
      <c r="G71" s="61">
        <v>1165</v>
      </c>
      <c r="H71" s="61">
        <v>1970</v>
      </c>
      <c r="I71" s="61">
        <v>3615</v>
      </c>
      <c r="J71" s="61">
        <v>1040</v>
      </c>
      <c r="K71" s="61">
        <v>1250</v>
      </c>
      <c r="L71" s="61">
        <v>125</v>
      </c>
      <c r="M71" s="61">
        <v>1210</v>
      </c>
      <c r="N71" s="61">
        <v>0</v>
      </c>
      <c r="Q71" s="34">
        <v>45139</v>
      </c>
      <c r="R71" s="83">
        <v>3805</v>
      </c>
      <c r="S71" s="61">
        <v>1805</v>
      </c>
      <c r="T71" s="61">
        <v>2000</v>
      </c>
    </row>
    <row r="72" spans="2:24" x14ac:dyDescent="0.3">
      <c r="B72" s="34">
        <v>45200</v>
      </c>
      <c r="C72" s="61">
        <v>16170</v>
      </c>
      <c r="D72" s="61">
        <v>4645</v>
      </c>
      <c r="E72" s="61">
        <v>950</v>
      </c>
      <c r="F72" s="61">
        <v>5</v>
      </c>
      <c r="G72" s="61">
        <v>1225</v>
      </c>
      <c r="H72" s="61">
        <v>1945</v>
      </c>
      <c r="I72" s="61">
        <v>3665</v>
      </c>
      <c r="J72" s="61">
        <v>1145</v>
      </c>
      <c r="K72" s="61">
        <v>1260</v>
      </c>
      <c r="L72" s="61">
        <v>135</v>
      </c>
      <c r="M72" s="61">
        <v>1190</v>
      </c>
      <c r="N72" s="61">
        <v>0</v>
      </c>
      <c r="Q72" s="34">
        <v>45170</v>
      </c>
      <c r="R72" s="83">
        <v>3865</v>
      </c>
      <c r="S72" s="61">
        <v>1895</v>
      </c>
      <c r="T72" s="61">
        <v>1970</v>
      </c>
    </row>
    <row r="73" spans="2:24" x14ac:dyDescent="0.3">
      <c r="B73" s="34">
        <v>45231</v>
      </c>
      <c r="C73" s="61">
        <v>16060</v>
      </c>
      <c r="D73" s="61">
        <v>4540</v>
      </c>
      <c r="E73" s="61">
        <v>960</v>
      </c>
      <c r="F73" s="61">
        <v>5</v>
      </c>
      <c r="G73" s="61">
        <v>1235</v>
      </c>
      <c r="H73" s="61">
        <v>1980</v>
      </c>
      <c r="I73" s="61">
        <v>3540</v>
      </c>
      <c r="J73" s="61">
        <v>1195</v>
      </c>
      <c r="K73" s="61">
        <v>1255</v>
      </c>
      <c r="L73" s="61">
        <v>165</v>
      </c>
      <c r="M73" s="61">
        <v>1185</v>
      </c>
      <c r="N73" s="61">
        <v>0</v>
      </c>
      <c r="Q73" s="34">
        <v>45200</v>
      </c>
      <c r="R73" s="83">
        <v>3605</v>
      </c>
      <c r="S73" s="61">
        <v>1660</v>
      </c>
      <c r="T73" s="61">
        <v>1945</v>
      </c>
    </row>
    <row r="74" spans="2:24" x14ac:dyDescent="0.3">
      <c r="B74" s="34">
        <v>45261</v>
      </c>
      <c r="C74" s="61">
        <v>14065</v>
      </c>
      <c r="D74" s="61">
        <v>3900</v>
      </c>
      <c r="E74" s="61">
        <v>915</v>
      </c>
      <c r="F74" s="61">
        <v>10</v>
      </c>
      <c r="G74" s="61">
        <v>965</v>
      </c>
      <c r="H74" s="61">
        <v>1835</v>
      </c>
      <c r="I74" s="61">
        <v>3015</v>
      </c>
      <c r="J74" s="61">
        <v>1035</v>
      </c>
      <c r="K74" s="61">
        <v>1135</v>
      </c>
      <c r="L74" s="61">
        <v>185</v>
      </c>
      <c r="M74" s="61">
        <v>1065</v>
      </c>
      <c r="N74" s="61">
        <v>0</v>
      </c>
      <c r="Q74" s="34">
        <v>45231</v>
      </c>
      <c r="R74" s="83">
        <v>3275</v>
      </c>
      <c r="S74" s="61">
        <v>1295</v>
      </c>
      <c r="T74" s="61">
        <v>1980</v>
      </c>
    </row>
    <row r="75" spans="2:24" x14ac:dyDescent="0.3">
      <c r="B75" s="34">
        <v>45292</v>
      </c>
      <c r="C75" s="61">
        <v>16140</v>
      </c>
      <c r="D75" s="61">
        <v>4495</v>
      </c>
      <c r="E75" s="61">
        <v>1015</v>
      </c>
      <c r="F75" s="61">
        <v>15</v>
      </c>
      <c r="G75" s="61">
        <v>1275</v>
      </c>
      <c r="H75" s="61">
        <v>1970</v>
      </c>
      <c r="I75" s="61">
        <v>3625</v>
      </c>
      <c r="J75" s="61">
        <v>1245</v>
      </c>
      <c r="K75" s="61">
        <v>1245</v>
      </c>
      <c r="L75" s="61">
        <v>215</v>
      </c>
      <c r="M75" s="61">
        <v>1045</v>
      </c>
      <c r="N75" s="61">
        <v>0</v>
      </c>
      <c r="Q75" s="34">
        <v>45261</v>
      </c>
      <c r="R75" s="83">
        <v>3215</v>
      </c>
      <c r="S75" s="61">
        <v>1375</v>
      </c>
      <c r="T75" s="61">
        <v>1835</v>
      </c>
    </row>
    <row r="76" spans="2:24" x14ac:dyDescent="0.3">
      <c r="B76" s="34">
        <v>45323</v>
      </c>
      <c r="C76" s="61">
        <v>16670</v>
      </c>
      <c r="D76" s="61">
        <v>4600</v>
      </c>
      <c r="E76" s="61">
        <v>1055</v>
      </c>
      <c r="F76" s="61">
        <v>15</v>
      </c>
      <c r="G76" s="61">
        <v>1410</v>
      </c>
      <c r="H76" s="61">
        <v>2060</v>
      </c>
      <c r="I76" s="61">
        <v>3710</v>
      </c>
      <c r="J76" s="61">
        <v>1290</v>
      </c>
      <c r="K76" s="61">
        <v>1245</v>
      </c>
      <c r="L76" s="61">
        <v>215</v>
      </c>
      <c r="M76" s="61">
        <v>1075</v>
      </c>
      <c r="N76" s="61">
        <v>0</v>
      </c>
      <c r="Q76" s="34">
        <v>45292</v>
      </c>
      <c r="R76" s="61">
        <v>3360</v>
      </c>
      <c r="S76" s="61">
        <v>1390</v>
      </c>
      <c r="T76" s="61">
        <v>1970</v>
      </c>
    </row>
    <row r="77" spans="2:24" x14ac:dyDescent="0.3">
      <c r="B77" s="34">
        <v>45352</v>
      </c>
      <c r="C77" s="61">
        <v>16665</v>
      </c>
      <c r="D77" s="61">
        <v>4520</v>
      </c>
      <c r="E77" s="61">
        <v>1080</v>
      </c>
      <c r="F77" s="61">
        <v>15</v>
      </c>
      <c r="G77" s="61">
        <v>1435</v>
      </c>
      <c r="H77" s="61">
        <v>2045</v>
      </c>
      <c r="I77" s="61">
        <v>3710</v>
      </c>
      <c r="J77" s="61">
        <v>1295</v>
      </c>
      <c r="K77" s="61">
        <v>1270</v>
      </c>
      <c r="L77" s="61">
        <v>210</v>
      </c>
      <c r="M77" s="61">
        <v>1090</v>
      </c>
      <c r="N77" s="61">
        <v>0</v>
      </c>
      <c r="Q77" s="34">
        <v>45323</v>
      </c>
      <c r="R77" s="61">
        <v>3585</v>
      </c>
      <c r="S77" s="61">
        <v>1525</v>
      </c>
      <c r="T77" s="61">
        <v>2060</v>
      </c>
    </row>
    <row r="78" spans="2:24" x14ac:dyDescent="0.3">
      <c r="B78" s="34">
        <v>45383</v>
      </c>
      <c r="C78" s="61">
        <v>17150</v>
      </c>
      <c r="D78" s="61">
        <v>4755</v>
      </c>
      <c r="E78" s="61">
        <v>1105</v>
      </c>
      <c r="F78" s="61">
        <v>20</v>
      </c>
      <c r="G78" s="61">
        <v>1505</v>
      </c>
      <c r="H78" s="61">
        <v>2000</v>
      </c>
      <c r="I78" s="61">
        <v>3705</v>
      </c>
      <c r="J78" s="61">
        <v>1390</v>
      </c>
      <c r="K78" s="61">
        <v>1330</v>
      </c>
      <c r="L78" s="61">
        <v>210</v>
      </c>
      <c r="M78" s="61">
        <v>1130</v>
      </c>
      <c r="N78" s="61">
        <v>0</v>
      </c>
      <c r="Q78" s="34">
        <v>45352</v>
      </c>
      <c r="R78" s="54">
        <v>3655</v>
      </c>
      <c r="S78" s="61">
        <v>1610</v>
      </c>
      <c r="T78" s="61">
        <v>2045</v>
      </c>
    </row>
    <row r="79" spans="2:24" x14ac:dyDescent="0.3">
      <c r="B79" s="34">
        <v>45413</v>
      </c>
      <c r="C79" s="61">
        <v>17975</v>
      </c>
      <c r="D79" s="61">
        <v>5035</v>
      </c>
      <c r="E79" s="61">
        <v>1175</v>
      </c>
      <c r="F79" s="61">
        <v>25</v>
      </c>
      <c r="G79" s="61">
        <v>1540</v>
      </c>
      <c r="H79" s="61">
        <v>1865</v>
      </c>
      <c r="I79" s="61">
        <v>3880</v>
      </c>
      <c r="J79" s="61">
        <v>1705</v>
      </c>
      <c r="K79" s="61">
        <v>1350</v>
      </c>
      <c r="L79" s="61">
        <v>225</v>
      </c>
      <c r="M79" s="61">
        <v>1150</v>
      </c>
      <c r="N79" s="61">
        <v>30</v>
      </c>
      <c r="Q79" s="34">
        <v>45383</v>
      </c>
      <c r="R79" s="61">
        <v>3540</v>
      </c>
      <c r="S79" s="61">
        <v>1535</v>
      </c>
      <c r="T79" s="61">
        <v>2000</v>
      </c>
    </row>
    <row r="80" spans="2:24" x14ac:dyDescent="0.3">
      <c r="B80" s="34">
        <v>45444</v>
      </c>
      <c r="C80" s="61">
        <v>18140</v>
      </c>
      <c r="D80" s="61">
        <v>5080</v>
      </c>
      <c r="E80" s="61">
        <v>1205</v>
      </c>
      <c r="F80" s="61">
        <v>25</v>
      </c>
      <c r="G80" s="61">
        <v>1550</v>
      </c>
      <c r="H80" s="61">
        <v>1870</v>
      </c>
      <c r="I80" s="61">
        <v>3845</v>
      </c>
      <c r="J80" s="61">
        <v>1795</v>
      </c>
      <c r="K80" s="61">
        <v>1365</v>
      </c>
      <c r="L80" s="61">
        <v>260</v>
      </c>
      <c r="M80" s="61">
        <v>1150</v>
      </c>
      <c r="N80" s="61">
        <v>0</v>
      </c>
      <c r="Q80" s="34">
        <v>45413</v>
      </c>
      <c r="R80" s="61">
        <v>3240</v>
      </c>
      <c r="S80" s="61">
        <v>1375</v>
      </c>
      <c r="T80" s="61">
        <v>1865</v>
      </c>
    </row>
    <row r="81" spans="2:20" x14ac:dyDescent="0.3">
      <c r="B81" s="34">
        <v>45474</v>
      </c>
      <c r="C81" s="61">
        <v>17190</v>
      </c>
      <c r="D81" s="61">
        <v>4875</v>
      </c>
      <c r="E81" s="61">
        <v>1205</v>
      </c>
      <c r="F81" s="61">
        <v>35</v>
      </c>
      <c r="G81" s="61">
        <v>1635</v>
      </c>
      <c r="H81" s="61">
        <v>1720</v>
      </c>
      <c r="I81" s="61">
        <v>3730</v>
      </c>
      <c r="J81" s="61">
        <v>1475</v>
      </c>
      <c r="K81" s="61">
        <v>1225</v>
      </c>
      <c r="L81" s="61">
        <v>280</v>
      </c>
      <c r="M81" s="61">
        <v>1010</v>
      </c>
      <c r="N81" s="61">
        <v>0</v>
      </c>
      <c r="Q81" s="34">
        <v>45444</v>
      </c>
      <c r="R81" s="61">
        <v>3245</v>
      </c>
      <c r="S81" s="61">
        <v>1375</v>
      </c>
      <c r="T81" s="61">
        <v>1870</v>
      </c>
    </row>
    <row r="82" spans="2:20" x14ac:dyDescent="0.3">
      <c r="B82" s="34">
        <v>45505</v>
      </c>
      <c r="C82" s="61">
        <v>16915</v>
      </c>
      <c r="D82" s="61">
        <v>4640</v>
      </c>
      <c r="E82" s="61">
        <v>1215</v>
      </c>
      <c r="F82" s="61">
        <v>35</v>
      </c>
      <c r="G82" s="61">
        <v>1660</v>
      </c>
      <c r="H82" s="61">
        <v>1630</v>
      </c>
      <c r="I82" s="61">
        <v>3705</v>
      </c>
      <c r="J82" s="61">
        <v>1455</v>
      </c>
      <c r="K82" s="61">
        <v>1235</v>
      </c>
      <c r="L82" s="61">
        <v>310</v>
      </c>
      <c r="M82" s="61">
        <v>1025</v>
      </c>
      <c r="N82" s="61">
        <v>0</v>
      </c>
      <c r="Q82" s="34">
        <v>45474</v>
      </c>
      <c r="R82" s="61">
        <v>3040</v>
      </c>
      <c r="S82" s="61">
        <v>1320</v>
      </c>
      <c r="T82" s="61">
        <v>1720</v>
      </c>
    </row>
    <row r="83" spans="2:20" x14ac:dyDescent="0.3">
      <c r="B83" s="34">
        <v>45536</v>
      </c>
      <c r="C83" s="61">
        <v>16870</v>
      </c>
      <c r="D83" s="61">
        <v>4820</v>
      </c>
      <c r="E83" s="61">
        <v>1145</v>
      </c>
      <c r="F83" s="61">
        <v>35</v>
      </c>
      <c r="G83" s="61">
        <v>1685</v>
      </c>
      <c r="H83" s="61">
        <v>1590</v>
      </c>
      <c r="I83" s="61">
        <v>3750</v>
      </c>
      <c r="J83" s="61">
        <v>1400</v>
      </c>
      <c r="K83" s="61">
        <v>1135</v>
      </c>
      <c r="L83" s="61">
        <v>300</v>
      </c>
      <c r="M83" s="61">
        <v>1010</v>
      </c>
      <c r="N83" s="61">
        <v>0</v>
      </c>
      <c r="Q83" s="34">
        <v>45505</v>
      </c>
      <c r="R83" s="61">
        <v>2865</v>
      </c>
      <c r="S83" s="61">
        <v>1230</v>
      </c>
      <c r="T83" s="61">
        <v>1630</v>
      </c>
    </row>
    <row r="84" spans="2:20" x14ac:dyDescent="0.3">
      <c r="B84" s="99">
        <v>45566</v>
      </c>
      <c r="C84" s="102">
        <v>16975</v>
      </c>
      <c r="D84" s="102">
        <v>4895</v>
      </c>
      <c r="E84" s="102">
        <v>1175</v>
      </c>
      <c r="F84" s="103">
        <v>45</v>
      </c>
      <c r="G84" s="102">
        <v>1720</v>
      </c>
      <c r="H84" s="102">
        <v>1485</v>
      </c>
      <c r="I84" s="102">
        <v>3720</v>
      </c>
      <c r="J84" s="102">
        <v>1475</v>
      </c>
      <c r="K84" s="102">
        <v>1080</v>
      </c>
      <c r="L84" s="103">
        <v>295</v>
      </c>
      <c r="M84" s="102">
        <v>1080</v>
      </c>
      <c r="N84" s="103">
        <v>0</v>
      </c>
      <c r="Q84" s="34">
        <v>45536</v>
      </c>
      <c r="R84" s="54">
        <v>2745</v>
      </c>
      <c r="S84" s="61">
        <v>1155</v>
      </c>
      <c r="T84" s="61">
        <v>1590</v>
      </c>
    </row>
    <row r="85" spans="2:20" x14ac:dyDescent="0.3">
      <c r="B85" s="99">
        <v>45597</v>
      </c>
      <c r="C85" s="102">
        <v>16870</v>
      </c>
      <c r="D85" s="102">
        <v>4860</v>
      </c>
      <c r="E85" s="102">
        <v>1230</v>
      </c>
      <c r="F85" s="103">
        <v>50</v>
      </c>
      <c r="G85" s="102">
        <v>1760</v>
      </c>
      <c r="H85" s="102">
        <v>1395</v>
      </c>
      <c r="I85" s="102">
        <v>3600</v>
      </c>
      <c r="J85" s="102">
        <v>1525</v>
      </c>
      <c r="K85" s="102">
        <v>1095</v>
      </c>
      <c r="L85" s="103">
        <v>300</v>
      </c>
      <c r="M85" s="102">
        <v>1060</v>
      </c>
      <c r="N85" s="103">
        <v>0</v>
      </c>
      <c r="Q85" s="99">
        <v>45566</v>
      </c>
      <c r="R85" s="102">
        <v>2575</v>
      </c>
      <c r="S85" s="102">
        <v>1085</v>
      </c>
      <c r="T85" s="102">
        <v>1485</v>
      </c>
    </row>
    <row r="86" spans="2:20" x14ac:dyDescent="0.3">
      <c r="B86" s="34">
        <v>45627</v>
      </c>
      <c r="C86" s="54">
        <v>13940</v>
      </c>
      <c r="D86" s="61">
        <v>4075</v>
      </c>
      <c r="E86" s="61">
        <v>1040</v>
      </c>
      <c r="F86" s="61">
        <v>40</v>
      </c>
      <c r="G86" s="61">
        <v>1325</v>
      </c>
      <c r="H86" s="61">
        <v>1155</v>
      </c>
      <c r="I86" s="61">
        <v>2960</v>
      </c>
      <c r="J86" s="61">
        <v>1230</v>
      </c>
      <c r="K86" s="61">
        <v>900</v>
      </c>
      <c r="L86" s="61">
        <v>270</v>
      </c>
      <c r="M86" s="61">
        <v>940</v>
      </c>
      <c r="N86" s="61">
        <v>0</v>
      </c>
      <c r="Q86" s="99">
        <v>45597</v>
      </c>
      <c r="R86" s="102">
        <v>2630</v>
      </c>
      <c r="S86" s="102">
        <v>1230</v>
      </c>
      <c r="T86" s="102">
        <v>1395</v>
      </c>
    </row>
    <row r="87" spans="2:20" ht="15" customHeight="1" x14ac:dyDescent="0.3">
      <c r="B87" s="34">
        <v>45658</v>
      </c>
      <c r="C87" s="54">
        <v>16510</v>
      </c>
      <c r="D87" s="54">
        <v>4665</v>
      </c>
      <c r="E87" s="54">
        <v>1175</v>
      </c>
      <c r="F87" s="54">
        <v>45</v>
      </c>
      <c r="G87" s="54">
        <v>1820</v>
      </c>
      <c r="H87" s="54">
        <v>1250</v>
      </c>
      <c r="I87" s="54">
        <v>3680</v>
      </c>
      <c r="J87" s="54">
        <v>1525</v>
      </c>
      <c r="K87" s="54">
        <v>1060</v>
      </c>
      <c r="L87" s="54">
        <v>295</v>
      </c>
      <c r="M87" s="54">
        <v>990</v>
      </c>
      <c r="N87" s="54">
        <v>0</v>
      </c>
      <c r="O87" s="18"/>
      <c r="P87" s="18"/>
      <c r="Q87" s="34">
        <v>45627</v>
      </c>
      <c r="R87" s="54">
        <v>2510</v>
      </c>
      <c r="S87" s="102">
        <v>1350</v>
      </c>
      <c r="T87" s="61">
        <v>1155</v>
      </c>
    </row>
    <row r="88" spans="2:20" x14ac:dyDescent="0.3">
      <c r="B88" s="34">
        <v>45689</v>
      </c>
      <c r="C88" s="54">
        <v>16770</v>
      </c>
      <c r="D88" s="61">
        <v>4660</v>
      </c>
      <c r="E88" s="61">
        <v>1200</v>
      </c>
      <c r="F88" s="61">
        <v>45</v>
      </c>
      <c r="G88" s="61">
        <v>1820</v>
      </c>
      <c r="H88" s="61">
        <v>1285</v>
      </c>
      <c r="I88" s="61">
        <v>3730</v>
      </c>
      <c r="J88" s="61">
        <v>1590</v>
      </c>
      <c r="K88" s="61">
        <v>1095</v>
      </c>
      <c r="L88" s="61">
        <v>320</v>
      </c>
      <c r="M88" s="61">
        <v>1035</v>
      </c>
      <c r="N88" s="61">
        <v>0</v>
      </c>
      <c r="Q88" s="34">
        <v>45658</v>
      </c>
      <c r="R88" s="54">
        <v>2690</v>
      </c>
      <c r="S88" s="54">
        <v>1440</v>
      </c>
      <c r="T88" s="54">
        <v>1250</v>
      </c>
    </row>
    <row r="89" spans="2:20" x14ac:dyDescent="0.3">
      <c r="B89" s="34">
        <v>45717</v>
      </c>
      <c r="C89" s="54">
        <v>16655</v>
      </c>
      <c r="D89" s="61">
        <v>4660</v>
      </c>
      <c r="E89" s="61">
        <v>1165</v>
      </c>
      <c r="F89" s="61">
        <v>40</v>
      </c>
      <c r="G89" s="61">
        <v>1735</v>
      </c>
      <c r="H89" s="61">
        <v>1165</v>
      </c>
      <c r="I89" s="61">
        <v>3790</v>
      </c>
      <c r="J89" s="61">
        <v>1620</v>
      </c>
      <c r="K89" s="61">
        <v>1080</v>
      </c>
      <c r="L89" s="61">
        <v>310</v>
      </c>
      <c r="M89" s="61">
        <v>1085</v>
      </c>
      <c r="N89" s="61">
        <v>0</v>
      </c>
      <c r="Q89" s="34">
        <v>45689</v>
      </c>
      <c r="R89" s="54">
        <v>2690</v>
      </c>
      <c r="S89" s="54">
        <v>1405</v>
      </c>
      <c r="T89" s="61">
        <v>1285</v>
      </c>
    </row>
    <row r="90" spans="2:20" x14ac:dyDescent="0.3">
      <c r="B90" s="47"/>
      <c r="C90" s="47"/>
      <c r="D90" s="48"/>
      <c r="E90" s="48"/>
      <c r="F90" s="48"/>
      <c r="G90" s="48"/>
      <c r="H90" s="48"/>
      <c r="I90" s="48"/>
      <c r="J90" s="48"/>
      <c r="K90" s="48"/>
      <c r="L90" s="48"/>
      <c r="M90" s="48"/>
      <c r="Q90" s="34">
        <v>45717</v>
      </c>
      <c r="R90" s="54">
        <v>2500</v>
      </c>
      <c r="S90" s="54">
        <v>1335</v>
      </c>
      <c r="T90" s="61">
        <v>1165</v>
      </c>
    </row>
    <row r="91" spans="2:20" ht="16.2" x14ac:dyDescent="0.3">
      <c r="B91" s="26" t="s">
        <v>92</v>
      </c>
      <c r="C91" s="26"/>
      <c r="D91" s="48"/>
      <c r="E91" s="48"/>
      <c r="F91" s="48"/>
      <c r="G91" s="48"/>
      <c r="H91" s="48"/>
      <c r="I91" s="48"/>
      <c r="J91" s="48"/>
      <c r="K91" s="48"/>
      <c r="L91" s="48"/>
      <c r="M91" s="48"/>
    </row>
    <row r="92" spans="2:20" ht="227.55" customHeight="1" x14ac:dyDescent="0.3">
      <c r="B92" s="142" t="s">
        <v>95</v>
      </c>
      <c r="C92" s="143"/>
      <c r="D92" s="143"/>
      <c r="E92" s="143"/>
      <c r="F92" s="143"/>
      <c r="G92" s="143"/>
      <c r="H92" s="143"/>
      <c r="I92" s="143"/>
      <c r="J92" s="143"/>
      <c r="K92" s="143"/>
      <c r="L92" s="143"/>
      <c r="M92" s="143"/>
      <c r="N92" s="144"/>
    </row>
    <row r="93" spans="2:20" x14ac:dyDescent="0.3">
      <c r="B93" s="145"/>
      <c r="C93" s="145"/>
      <c r="D93" s="145"/>
      <c r="E93" s="145"/>
      <c r="F93" s="145"/>
      <c r="G93" s="145"/>
      <c r="H93" s="145"/>
      <c r="I93" s="145"/>
      <c r="J93" s="145"/>
      <c r="K93" s="145"/>
      <c r="L93" s="145"/>
      <c r="M93" s="145"/>
      <c r="N93" s="145"/>
    </row>
    <row r="94" spans="2:20" x14ac:dyDescent="0.3">
      <c r="B94" s="12" t="s">
        <v>18</v>
      </c>
      <c r="C94" s="12"/>
    </row>
    <row r="97" spans="17:24" x14ac:dyDescent="0.3">
      <c r="R97" s="2" t="s">
        <v>128</v>
      </c>
      <c r="S97" s="2" t="s">
        <v>124</v>
      </c>
      <c r="T97" s="2" t="s">
        <v>125</v>
      </c>
      <c r="W97" s="86">
        <f>Q100</f>
        <v>45078</v>
      </c>
      <c r="X97" s="2">
        <v>0</v>
      </c>
    </row>
    <row r="98" spans="17:24" x14ac:dyDescent="0.3">
      <c r="Q98" s="34">
        <v>44652</v>
      </c>
      <c r="R98" s="83">
        <v>6035</v>
      </c>
      <c r="S98" s="61">
        <v>5370</v>
      </c>
      <c r="T98" s="61">
        <v>665</v>
      </c>
      <c r="W98" s="86">
        <f>Q100</f>
        <v>45078</v>
      </c>
      <c r="X98" s="2">
        <v>6000</v>
      </c>
    </row>
    <row r="99" spans="17:24" x14ac:dyDescent="0.3">
      <c r="Q99" s="34">
        <v>44896</v>
      </c>
      <c r="R99" s="83">
        <v>4350</v>
      </c>
      <c r="S99" s="61">
        <v>3255</v>
      </c>
      <c r="T99" s="61">
        <v>1095</v>
      </c>
    </row>
    <row r="100" spans="17:24" x14ac:dyDescent="0.3">
      <c r="Q100" s="34">
        <v>45078</v>
      </c>
      <c r="R100" s="83">
        <v>5320</v>
      </c>
      <c r="S100" s="61">
        <v>4090</v>
      </c>
      <c r="T100" s="61">
        <v>1225</v>
      </c>
    </row>
    <row r="101" spans="17:24" x14ac:dyDescent="0.3">
      <c r="Q101" s="34">
        <v>45108</v>
      </c>
      <c r="R101" s="83">
        <v>5220</v>
      </c>
      <c r="S101" s="61">
        <v>3980</v>
      </c>
      <c r="T101" s="61">
        <v>1240</v>
      </c>
    </row>
    <row r="102" spans="17:24" x14ac:dyDescent="0.3">
      <c r="Q102" s="34">
        <v>45139</v>
      </c>
      <c r="R102" s="83">
        <v>4950</v>
      </c>
      <c r="S102" s="61">
        <v>3715</v>
      </c>
      <c r="T102" s="61">
        <v>1235</v>
      </c>
    </row>
    <row r="103" spans="17:24" x14ac:dyDescent="0.3">
      <c r="Q103" s="34">
        <v>45170</v>
      </c>
      <c r="R103" s="83">
        <v>4820</v>
      </c>
      <c r="S103" s="61">
        <v>3570</v>
      </c>
      <c r="T103" s="61">
        <v>1250</v>
      </c>
    </row>
    <row r="104" spans="17:24" x14ac:dyDescent="0.3">
      <c r="Q104" s="34">
        <v>45200</v>
      </c>
      <c r="R104" s="83">
        <v>4085</v>
      </c>
      <c r="S104" s="61">
        <v>2825</v>
      </c>
      <c r="T104" s="61">
        <v>1260</v>
      </c>
    </row>
    <row r="105" spans="17:24" x14ac:dyDescent="0.3">
      <c r="Q105" s="34">
        <v>45231</v>
      </c>
      <c r="R105" s="83">
        <v>3895</v>
      </c>
      <c r="S105" s="61">
        <v>2640</v>
      </c>
      <c r="T105" s="61">
        <v>1255</v>
      </c>
    </row>
    <row r="106" spans="17:24" x14ac:dyDescent="0.3">
      <c r="Q106" s="34">
        <v>45261</v>
      </c>
      <c r="R106" s="83">
        <v>3585</v>
      </c>
      <c r="S106" s="61">
        <v>2450</v>
      </c>
      <c r="T106" s="61">
        <v>1135</v>
      </c>
    </row>
    <row r="107" spans="17:24" x14ac:dyDescent="0.3">
      <c r="Q107" s="34">
        <v>45292</v>
      </c>
      <c r="R107" s="61">
        <v>3850</v>
      </c>
      <c r="S107" s="61">
        <v>2605</v>
      </c>
      <c r="T107" s="61">
        <v>1245</v>
      </c>
    </row>
    <row r="108" spans="17:24" x14ac:dyDescent="0.3">
      <c r="Q108" s="34">
        <v>45323</v>
      </c>
      <c r="R108" s="61">
        <v>4070</v>
      </c>
      <c r="S108" s="61">
        <v>2830</v>
      </c>
      <c r="T108" s="61">
        <v>1245</v>
      </c>
    </row>
    <row r="109" spans="17:24" x14ac:dyDescent="0.3">
      <c r="Q109" s="34">
        <v>45352</v>
      </c>
      <c r="R109" s="54">
        <v>4140</v>
      </c>
      <c r="S109" s="61">
        <v>2870</v>
      </c>
      <c r="T109" s="61">
        <v>1270</v>
      </c>
    </row>
    <row r="110" spans="17:24" x14ac:dyDescent="0.3">
      <c r="Q110" s="34">
        <v>45383</v>
      </c>
      <c r="R110" s="61">
        <v>4070</v>
      </c>
      <c r="S110" s="61">
        <v>2740</v>
      </c>
      <c r="T110" s="61">
        <v>1330</v>
      </c>
    </row>
    <row r="111" spans="17:24" x14ac:dyDescent="0.3">
      <c r="Q111" s="34">
        <v>45413</v>
      </c>
      <c r="R111" s="61">
        <v>4125</v>
      </c>
      <c r="S111" s="61">
        <v>2770</v>
      </c>
      <c r="T111" s="61">
        <v>1350</v>
      </c>
    </row>
    <row r="112" spans="17:24" x14ac:dyDescent="0.3">
      <c r="Q112" s="34">
        <v>45444</v>
      </c>
      <c r="R112" s="61">
        <v>4165</v>
      </c>
      <c r="S112" s="61">
        <v>2805</v>
      </c>
      <c r="T112" s="61">
        <v>1365</v>
      </c>
    </row>
    <row r="113" spans="17:20" x14ac:dyDescent="0.3">
      <c r="Q113" s="34">
        <v>45474</v>
      </c>
      <c r="R113" s="61">
        <v>3935</v>
      </c>
      <c r="S113" s="61">
        <v>2710</v>
      </c>
      <c r="T113" s="61">
        <v>1225</v>
      </c>
    </row>
    <row r="114" spans="17:20" x14ac:dyDescent="0.3">
      <c r="Q114" s="34">
        <v>45505</v>
      </c>
      <c r="R114" s="61">
        <v>3680</v>
      </c>
      <c r="S114" s="61">
        <v>2445</v>
      </c>
      <c r="T114" s="61">
        <v>1235</v>
      </c>
    </row>
    <row r="115" spans="17:20" x14ac:dyDescent="0.3">
      <c r="Q115" s="34">
        <v>45536</v>
      </c>
      <c r="R115" s="54">
        <v>3350</v>
      </c>
      <c r="S115" s="61">
        <v>2215</v>
      </c>
      <c r="T115" s="61">
        <v>1135</v>
      </c>
    </row>
    <row r="116" spans="17:20" x14ac:dyDescent="0.3">
      <c r="Q116" s="99">
        <v>45566</v>
      </c>
      <c r="R116" s="102">
        <v>2995</v>
      </c>
      <c r="S116" s="102">
        <v>1910</v>
      </c>
      <c r="T116" s="102">
        <v>1080</v>
      </c>
    </row>
    <row r="117" spans="17:20" x14ac:dyDescent="0.3">
      <c r="Q117" s="99">
        <v>45597</v>
      </c>
      <c r="R117" s="102">
        <v>3040</v>
      </c>
      <c r="S117" s="102">
        <v>1940</v>
      </c>
      <c r="T117" s="102">
        <v>1095</v>
      </c>
    </row>
    <row r="118" spans="17:20" x14ac:dyDescent="0.3">
      <c r="Q118" s="34">
        <v>45627</v>
      </c>
      <c r="R118" s="54">
        <v>2725</v>
      </c>
      <c r="S118" s="102">
        <v>1825</v>
      </c>
      <c r="T118" s="61">
        <v>900</v>
      </c>
    </row>
    <row r="119" spans="17:20" x14ac:dyDescent="0.3">
      <c r="Q119" s="34">
        <v>45658</v>
      </c>
      <c r="R119" s="54">
        <v>3175</v>
      </c>
      <c r="S119" s="54">
        <v>2115</v>
      </c>
      <c r="T119" s="54">
        <v>1060</v>
      </c>
    </row>
    <row r="120" spans="17:20" x14ac:dyDescent="0.3">
      <c r="Q120" s="34">
        <v>45689</v>
      </c>
      <c r="R120" s="54">
        <v>3275</v>
      </c>
      <c r="S120" s="54">
        <v>2180</v>
      </c>
      <c r="T120" s="61">
        <v>1095</v>
      </c>
    </row>
    <row r="121" spans="17:20" x14ac:dyDescent="0.3">
      <c r="Q121" s="34">
        <v>45717</v>
      </c>
      <c r="R121" s="54">
        <v>3480</v>
      </c>
      <c r="S121" s="54">
        <v>2400</v>
      </c>
      <c r="T121" s="61">
        <v>1080</v>
      </c>
    </row>
  </sheetData>
  <mergeCells count="2">
    <mergeCell ref="B92:N92"/>
    <mergeCell ref="B93:N93"/>
  </mergeCells>
  <hyperlinks>
    <hyperlink ref="B94" r:id="rId1" xr:uid="{E82F9A54-49A4-4791-B274-18ACC2DB004C}"/>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4395-7D96-415D-9BEA-B852BDD04E23}">
  <dimension ref="A1:AF42"/>
  <sheetViews>
    <sheetView topLeftCell="A11" zoomScale="85" zoomScaleNormal="100" workbookViewId="0">
      <selection activeCell="J8" sqref="J8"/>
    </sheetView>
  </sheetViews>
  <sheetFormatPr defaultColWidth="8.5546875" defaultRowHeight="14.4" x14ac:dyDescent="0.3"/>
  <cols>
    <col min="1" max="1" width="3.44140625" style="2" customWidth="1"/>
    <col min="2" max="2" width="12.44140625" style="2" customWidth="1"/>
    <col min="3" max="32" width="8.5546875" style="2" customWidth="1"/>
    <col min="33" max="33" width="3.44140625" style="2" bestFit="1" customWidth="1"/>
    <col min="34" max="34" width="4.44140625" style="2" bestFit="1" customWidth="1"/>
    <col min="35" max="35" width="5.44140625" style="2" bestFit="1" customWidth="1"/>
    <col min="36" max="36" width="4" style="2" bestFit="1" customWidth="1"/>
    <col min="37" max="37" width="4.5546875" style="2" bestFit="1" customWidth="1"/>
    <col min="38" max="38" width="3.44140625" style="2" bestFit="1" customWidth="1"/>
    <col min="39" max="40" width="4.44140625" style="2" bestFit="1" customWidth="1"/>
    <col min="41" max="41" width="3.44140625" style="2" bestFit="1" customWidth="1"/>
    <col min="42" max="42" width="4.44140625" style="2" bestFit="1" customWidth="1"/>
    <col min="43" max="43" width="5.44140625" style="2" bestFit="1" customWidth="1"/>
    <col min="44" max="44" width="4" style="2" bestFit="1" customWidth="1"/>
    <col min="45" max="45" width="4.5546875" style="2" bestFit="1" customWidth="1"/>
    <col min="46" max="46" width="3.44140625" style="2" bestFit="1" customWidth="1"/>
    <col min="47" max="48" width="4.44140625" style="2" bestFit="1" customWidth="1"/>
    <col min="49" max="49" width="3.44140625" style="2" bestFit="1" customWidth="1"/>
    <col min="50" max="50" width="4.44140625" style="2" bestFit="1" customWidth="1"/>
    <col min="51" max="51" width="5.44140625" style="2" bestFit="1" customWidth="1"/>
    <col min="52" max="52" width="4" style="2" bestFit="1" customWidth="1"/>
    <col min="53" max="53" width="4.5546875" style="2" bestFit="1" customWidth="1"/>
    <col min="54" max="54" width="3.44140625" style="2" bestFit="1" customWidth="1"/>
    <col min="55" max="56" width="4.44140625" style="2" bestFit="1" customWidth="1"/>
    <col min="57" max="57" width="3.44140625" style="2" bestFit="1" customWidth="1"/>
    <col min="58" max="58" width="4.44140625" style="2" bestFit="1" customWidth="1"/>
    <col min="59" max="59" width="5.44140625" style="2" bestFit="1" customWidth="1"/>
    <col min="60" max="60" width="4" style="2" bestFit="1" customWidth="1"/>
    <col min="61" max="61" width="4.5546875" style="2" bestFit="1" customWidth="1"/>
    <col min="62" max="62" width="3.44140625" style="2" bestFit="1" customWidth="1"/>
    <col min="63" max="64" width="4.44140625" style="2" bestFit="1" customWidth="1"/>
    <col min="65" max="65" width="3.44140625" style="2" bestFit="1" customWidth="1"/>
    <col min="66" max="66" width="4.44140625" style="2" bestFit="1" customWidth="1"/>
    <col min="67" max="67" width="5.44140625" style="2" bestFit="1" customWidth="1"/>
    <col min="68" max="68" width="4" style="2" bestFit="1" customWidth="1"/>
    <col min="69" max="69" width="4.5546875" style="2" bestFit="1" customWidth="1"/>
    <col min="70" max="70" width="3.44140625" style="2" bestFit="1" customWidth="1"/>
    <col min="71" max="72" width="4.44140625" style="2" bestFit="1" customWidth="1"/>
    <col min="73" max="73" width="3.44140625" style="2" bestFit="1" customWidth="1"/>
    <col min="74" max="74" width="4.44140625" style="2" bestFit="1" customWidth="1"/>
    <col min="75" max="75" width="5.44140625" style="2" bestFit="1" customWidth="1"/>
    <col min="76" max="76" width="4" style="2" bestFit="1" customWidth="1"/>
    <col min="77" max="77" width="4.5546875" style="2" bestFit="1" customWidth="1"/>
    <col min="78" max="78" width="3.44140625" style="2" bestFit="1" customWidth="1"/>
    <col min="79" max="80" width="4.44140625" style="2" bestFit="1" customWidth="1"/>
    <col min="81" max="81" width="3.44140625" style="2" bestFit="1" customWidth="1"/>
    <col min="82" max="82" width="4.44140625" style="2" bestFit="1" customWidth="1"/>
    <col min="83" max="16384" width="8.5546875" style="2"/>
  </cols>
  <sheetData>
    <row r="1" spans="1:32" ht="15" customHeight="1" x14ac:dyDescent="0.3">
      <c r="A1" s="1"/>
      <c r="W1" s="66"/>
      <c r="X1" s="66"/>
      <c r="Y1" s="66"/>
      <c r="Z1" s="66"/>
      <c r="AA1" s="66"/>
      <c r="AB1" s="66"/>
      <c r="AC1" s="66"/>
    </row>
    <row r="2" spans="1:32" ht="15" customHeight="1" x14ac:dyDescent="0.3">
      <c r="W2" s="66"/>
      <c r="X2" s="66"/>
      <c r="Y2" s="66"/>
      <c r="Z2" s="66"/>
      <c r="AA2" s="66"/>
      <c r="AB2" s="66"/>
      <c r="AC2" s="66"/>
    </row>
    <row r="3" spans="1:32" ht="15" customHeight="1" x14ac:dyDescent="0.3">
      <c r="W3" s="66"/>
      <c r="X3" s="66"/>
      <c r="Y3" s="66"/>
      <c r="Z3" s="66"/>
      <c r="AA3" s="66"/>
      <c r="AB3" s="66"/>
      <c r="AC3" s="66"/>
    </row>
    <row r="4" spans="1:32" ht="15" customHeight="1" x14ac:dyDescent="0.3">
      <c r="W4" s="66"/>
      <c r="X4" s="66"/>
      <c r="Y4" s="66"/>
      <c r="Z4" s="66"/>
      <c r="AA4" s="66"/>
      <c r="AB4" s="66"/>
      <c r="AC4" s="66"/>
    </row>
    <row r="5" spans="1:32" ht="15" customHeight="1" x14ac:dyDescent="0.3">
      <c r="W5" s="66"/>
      <c r="X5" s="66"/>
      <c r="Y5" s="66"/>
      <c r="Z5" s="66"/>
      <c r="AA5" s="66"/>
      <c r="AB5" s="66"/>
      <c r="AC5" s="66"/>
    </row>
    <row r="6" spans="1:32" ht="15" customHeight="1" x14ac:dyDescent="0.3">
      <c r="W6" s="66"/>
      <c r="X6" s="66"/>
      <c r="Y6" s="66"/>
      <c r="Z6" s="66"/>
      <c r="AA6" s="66"/>
      <c r="AB6" s="66"/>
      <c r="AC6" s="66"/>
    </row>
    <row r="7" spans="1:32" ht="15" customHeight="1" x14ac:dyDescent="0.3"/>
    <row r="8" spans="1:32" ht="20.25" customHeight="1" x14ac:dyDescent="0.3">
      <c r="B8" s="21" t="s">
        <v>19</v>
      </c>
      <c r="D8" s="5"/>
    </row>
    <row r="9" spans="1:32" ht="22.2" x14ac:dyDescent="0.3">
      <c r="B9" s="22" t="s">
        <v>118</v>
      </c>
      <c r="D9" s="5"/>
    </row>
    <row r="10" spans="1:32" ht="15" customHeight="1" x14ac:dyDescent="0.3">
      <c r="B10" s="64"/>
      <c r="C10" s="18"/>
      <c r="D10" s="17"/>
      <c r="E10" s="17"/>
      <c r="F10" s="17"/>
      <c r="G10" s="17"/>
      <c r="H10" s="17"/>
      <c r="I10" s="17"/>
      <c r="J10" s="17"/>
      <c r="K10" s="17"/>
      <c r="L10" s="17"/>
      <c r="M10" s="17"/>
      <c r="N10" s="17"/>
      <c r="O10" s="17"/>
      <c r="P10" s="17"/>
    </row>
    <row r="11" spans="1:32" ht="15" customHeight="1" x14ac:dyDescent="0.3">
      <c r="B11" s="26" t="s">
        <v>6</v>
      </c>
      <c r="C11" s="18"/>
      <c r="D11" s="14"/>
      <c r="E11" s="17"/>
      <c r="F11" s="17"/>
      <c r="G11" s="17"/>
      <c r="H11" s="17"/>
      <c r="I11" s="17"/>
      <c r="J11" s="17"/>
      <c r="K11" s="17"/>
      <c r="L11" s="17"/>
      <c r="M11" s="17"/>
      <c r="N11" s="17"/>
      <c r="O11" s="17"/>
      <c r="P11" s="17"/>
    </row>
    <row r="12" spans="1:32" ht="15" customHeight="1" x14ac:dyDescent="0.3">
      <c r="B12" s="30"/>
      <c r="C12" s="151" t="s">
        <v>83</v>
      </c>
      <c r="D12" s="146"/>
      <c r="E12" s="147"/>
      <c r="F12" s="151" t="s">
        <v>84</v>
      </c>
      <c r="G12" s="146"/>
      <c r="H12" s="147"/>
      <c r="I12" s="146" t="s">
        <v>85</v>
      </c>
      <c r="J12" s="146"/>
      <c r="K12" s="146"/>
      <c r="L12" s="151" t="s">
        <v>86</v>
      </c>
      <c r="M12" s="146"/>
      <c r="N12" s="147"/>
      <c r="O12" s="146" t="s">
        <v>87</v>
      </c>
      <c r="P12" s="146"/>
      <c r="Q12" s="146"/>
      <c r="R12" s="151" t="s">
        <v>88</v>
      </c>
      <c r="S12" s="146"/>
      <c r="T12" s="147"/>
      <c r="U12" s="146" t="s">
        <v>89</v>
      </c>
      <c r="V12" s="146"/>
      <c r="W12" s="147"/>
      <c r="X12" s="151" t="s">
        <v>90</v>
      </c>
      <c r="Y12" s="146"/>
      <c r="Z12" s="147"/>
      <c r="AA12" s="146" t="s">
        <v>96</v>
      </c>
      <c r="AB12" s="146"/>
      <c r="AC12" s="147"/>
      <c r="AD12" s="146" t="s">
        <v>82</v>
      </c>
      <c r="AE12" s="146"/>
      <c r="AF12" s="147"/>
    </row>
    <row r="13" spans="1:32" ht="30.75" customHeight="1" x14ac:dyDescent="0.3">
      <c r="B13" s="31"/>
      <c r="C13" s="56" t="s">
        <v>71</v>
      </c>
      <c r="D13" s="67" t="s">
        <v>97</v>
      </c>
      <c r="E13" s="67" t="s">
        <v>98</v>
      </c>
      <c r="F13" s="56" t="s">
        <v>71</v>
      </c>
      <c r="G13" s="67" t="s">
        <v>97</v>
      </c>
      <c r="H13" s="67" t="s">
        <v>98</v>
      </c>
      <c r="I13" s="56" t="s">
        <v>71</v>
      </c>
      <c r="J13" s="67" t="s">
        <v>97</v>
      </c>
      <c r="K13" s="67" t="s">
        <v>98</v>
      </c>
      <c r="L13" s="56" t="s">
        <v>71</v>
      </c>
      <c r="M13" s="67" t="s">
        <v>97</v>
      </c>
      <c r="N13" s="67" t="s">
        <v>98</v>
      </c>
      <c r="O13" s="56" t="s">
        <v>71</v>
      </c>
      <c r="P13" s="67" t="s">
        <v>97</v>
      </c>
      <c r="Q13" s="67" t="s">
        <v>98</v>
      </c>
      <c r="R13" s="56" t="s">
        <v>71</v>
      </c>
      <c r="S13" s="67" t="s">
        <v>97</v>
      </c>
      <c r="T13" s="67" t="s">
        <v>98</v>
      </c>
      <c r="U13" s="56" t="s">
        <v>71</v>
      </c>
      <c r="V13" s="67" t="s">
        <v>97</v>
      </c>
      <c r="W13" s="67" t="s">
        <v>98</v>
      </c>
      <c r="X13" s="56" t="s">
        <v>71</v>
      </c>
      <c r="Y13" s="67" t="s">
        <v>97</v>
      </c>
      <c r="Z13" s="67" t="s">
        <v>98</v>
      </c>
      <c r="AA13" s="56" t="s">
        <v>71</v>
      </c>
      <c r="AB13" s="67" t="s">
        <v>97</v>
      </c>
      <c r="AC13" s="67" t="s">
        <v>98</v>
      </c>
      <c r="AD13" s="56" t="s">
        <v>71</v>
      </c>
      <c r="AE13" s="67" t="s">
        <v>97</v>
      </c>
      <c r="AF13" s="67" t="s">
        <v>98</v>
      </c>
    </row>
    <row r="14" spans="1:32" x14ac:dyDescent="0.3">
      <c r="B14" s="34">
        <v>44652</v>
      </c>
      <c r="C14" s="54">
        <v>26185</v>
      </c>
      <c r="D14" s="54">
        <v>19170</v>
      </c>
      <c r="E14" s="54">
        <v>7010</v>
      </c>
      <c r="F14" s="54">
        <v>2020</v>
      </c>
      <c r="G14" s="54">
        <v>1620</v>
      </c>
      <c r="H14" s="54">
        <v>395</v>
      </c>
      <c r="I14" s="54">
        <v>2365</v>
      </c>
      <c r="J14" s="54">
        <v>2065</v>
      </c>
      <c r="K14" s="54">
        <v>300</v>
      </c>
      <c r="L14" s="54">
        <v>10580</v>
      </c>
      <c r="M14" s="54">
        <v>4620</v>
      </c>
      <c r="N14" s="54">
        <v>5960</v>
      </c>
      <c r="O14" s="54">
        <v>1325</v>
      </c>
      <c r="P14" s="54">
        <v>1290</v>
      </c>
      <c r="Q14" s="54">
        <v>35</v>
      </c>
      <c r="R14" s="54">
        <v>1750</v>
      </c>
      <c r="S14" s="54">
        <v>1505</v>
      </c>
      <c r="T14" s="54">
        <v>245</v>
      </c>
      <c r="U14" s="54">
        <v>2190</v>
      </c>
      <c r="V14" s="54">
        <v>2175</v>
      </c>
      <c r="W14" s="54">
        <v>15</v>
      </c>
      <c r="X14" s="54">
        <v>540</v>
      </c>
      <c r="Y14" s="54">
        <v>495</v>
      </c>
      <c r="Z14" s="54">
        <v>45</v>
      </c>
      <c r="AA14" s="54">
        <v>5</v>
      </c>
      <c r="AB14" s="54">
        <v>0</v>
      </c>
      <c r="AC14" s="54">
        <v>5</v>
      </c>
      <c r="AD14" s="54">
        <v>5</v>
      </c>
      <c r="AE14" s="54">
        <v>0</v>
      </c>
      <c r="AF14" s="54">
        <v>5</v>
      </c>
    </row>
    <row r="15" spans="1:32" x14ac:dyDescent="0.3">
      <c r="B15" s="34">
        <v>44896</v>
      </c>
      <c r="C15" s="54">
        <v>29955</v>
      </c>
      <c r="D15" s="54">
        <v>17800</v>
      </c>
      <c r="E15" s="54">
        <v>12150</v>
      </c>
      <c r="F15" s="54">
        <v>2895</v>
      </c>
      <c r="G15" s="54">
        <v>1810</v>
      </c>
      <c r="H15" s="54">
        <v>1090</v>
      </c>
      <c r="I15" s="54">
        <v>3185</v>
      </c>
      <c r="J15" s="54">
        <v>2040</v>
      </c>
      <c r="K15" s="54">
        <v>1145</v>
      </c>
      <c r="L15" s="54">
        <v>12700</v>
      </c>
      <c r="M15" s="54">
        <v>3635</v>
      </c>
      <c r="N15" s="54">
        <v>9065</v>
      </c>
      <c r="O15" s="54">
        <v>1025</v>
      </c>
      <c r="P15" s="54">
        <v>940</v>
      </c>
      <c r="Q15" s="54">
        <v>90</v>
      </c>
      <c r="R15" s="54">
        <v>1560</v>
      </c>
      <c r="S15" s="54">
        <v>1010</v>
      </c>
      <c r="T15" s="54">
        <v>550</v>
      </c>
      <c r="U15" s="54">
        <v>2150</v>
      </c>
      <c r="V15" s="54">
        <v>2100</v>
      </c>
      <c r="W15" s="54">
        <v>50</v>
      </c>
      <c r="X15" s="54">
        <v>700</v>
      </c>
      <c r="Y15" s="54">
        <v>605</v>
      </c>
      <c r="Z15" s="54">
        <v>90</v>
      </c>
      <c r="AA15" s="54">
        <v>65</v>
      </c>
      <c r="AB15" s="54">
        <v>0</v>
      </c>
      <c r="AC15" s="54">
        <v>65</v>
      </c>
      <c r="AD15" s="54">
        <v>0</v>
      </c>
      <c r="AE15" s="54">
        <v>0</v>
      </c>
      <c r="AF15" s="54">
        <v>0</v>
      </c>
    </row>
    <row r="16" spans="1:32" x14ac:dyDescent="0.3">
      <c r="B16" s="34">
        <v>45078</v>
      </c>
      <c r="C16" s="54">
        <v>34400</v>
      </c>
      <c r="D16" s="54">
        <v>19535</v>
      </c>
      <c r="E16" s="54">
        <v>14860</v>
      </c>
      <c r="F16" s="54">
        <v>5200</v>
      </c>
      <c r="G16" s="54">
        <v>2125</v>
      </c>
      <c r="H16" s="54">
        <v>3075</v>
      </c>
      <c r="I16" s="54">
        <v>5765</v>
      </c>
      <c r="J16" s="54">
        <v>3415</v>
      </c>
      <c r="K16" s="54">
        <v>2350</v>
      </c>
      <c r="L16" s="54">
        <v>12410</v>
      </c>
      <c r="M16" s="54">
        <v>5305</v>
      </c>
      <c r="N16" s="54">
        <v>7105</v>
      </c>
      <c r="O16" s="54">
        <v>1545</v>
      </c>
      <c r="P16" s="54">
        <v>1050</v>
      </c>
      <c r="Q16" s="54">
        <v>495</v>
      </c>
      <c r="R16" s="54">
        <v>2450</v>
      </c>
      <c r="S16" s="54">
        <v>1165</v>
      </c>
      <c r="T16" s="54">
        <v>1285</v>
      </c>
      <c r="U16" s="54">
        <v>1595</v>
      </c>
      <c r="V16" s="54">
        <v>1370</v>
      </c>
      <c r="W16" s="54">
        <v>220</v>
      </c>
      <c r="X16" s="54">
        <v>580</v>
      </c>
      <c r="Y16" s="54">
        <v>280</v>
      </c>
      <c r="Z16" s="54">
        <v>300</v>
      </c>
      <c r="AA16" s="54">
        <v>25</v>
      </c>
      <c r="AB16" s="54">
        <v>0</v>
      </c>
      <c r="AC16" s="54">
        <v>25</v>
      </c>
      <c r="AD16" s="54">
        <v>0</v>
      </c>
      <c r="AE16" s="54">
        <v>0</v>
      </c>
      <c r="AF16" s="54">
        <v>0</v>
      </c>
    </row>
    <row r="17" spans="2:32" x14ac:dyDescent="0.3">
      <c r="B17" s="34">
        <v>45108</v>
      </c>
      <c r="C17" s="54">
        <v>34110</v>
      </c>
      <c r="D17" s="54">
        <v>19075</v>
      </c>
      <c r="E17" s="54">
        <v>15035</v>
      </c>
      <c r="F17" s="54">
        <v>4540</v>
      </c>
      <c r="G17" s="54">
        <v>1440</v>
      </c>
      <c r="H17" s="54">
        <v>3100</v>
      </c>
      <c r="I17" s="54">
        <v>5695</v>
      </c>
      <c r="J17" s="54">
        <v>3345</v>
      </c>
      <c r="K17" s="54">
        <v>2355</v>
      </c>
      <c r="L17" s="54">
        <v>13130</v>
      </c>
      <c r="M17" s="54">
        <v>5925</v>
      </c>
      <c r="N17" s="54">
        <v>7205</v>
      </c>
      <c r="O17" s="54">
        <v>1560</v>
      </c>
      <c r="P17" s="54">
        <v>1070</v>
      </c>
      <c r="Q17" s="54">
        <v>485</v>
      </c>
      <c r="R17" s="54">
        <v>2570</v>
      </c>
      <c r="S17" s="54">
        <v>1285</v>
      </c>
      <c r="T17" s="54">
        <v>1285</v>
      </c>
      <c r="U17" s="54">
        <v>1445</v>
      </c>
      <c r="V17" s="54">
        <v>1205</v>
      </c>
      <c r="W17" s="54">
        <v>235</v>
      </c>
      <c r="X17" s="54">
        <v>555</v>
      </c>
      <c r="Y17" s="54">
        <v>230</v>
      </c>
      <c r="Z17" s="54">
        <v>325</v>
      </c>
      <c r="AA17" s="54">
        <v>35</v>
      </c>
      <c r="AB17" s="54">
        <v>0</v>
      </c>
      <c r="AC17" s="54">
        <v>35</v>
      </c>
      <c r="AD17" s="54">
        <v>0</v>
      </c>
      <c r="AE17" s="54">
        <v>0</v>
      </c>
      <c r="AF17" s="54">
        <v>0</v>
      </c>
    </row>
    <row r="18" spans="2:32" x14ac:dyDescent="0.3">
      <c r="B18" s="34">
        <v>45139</v>
      </c>
      <c r="C18" s="54">
        <v>33825</v>
      </c>
      <c r="D18" s="54">
        <v>18570</v>
      </c>
      <c r="E18" s="54">
        <v>15255</v>
      </c>
      <c r="F18" s="54">
        <v>5255</v>
      </c>
      <c r="G18" s="54">
        <v>2145</v>
      </c>
      <c r="H18" s="54">
        <v>3105</v>
      </c>
      <c r="I18" s="54">
        <v>5920</v>
      </c>
      <c r="J18" s="54">
        <v>3510</v>
      </c>
      <c r="K18" s="54">
        <v>2410</v>
      </c>
      <c r="L18" s="54">
        <v>12280</v>
      </c>
      <c r="M18" s="54">
        <v>4970</v>
      </c>
      <c r="N18" s="54">
        <v>7310</v>
      </c>
      <c r="O18" s="54">
        <v>1545</v>
      </c>
      <c r="P18" s="54">
        <v>1035</v>
      </c>
      <c r="Q18" s="54">
        <v>510</v>
      </c>
      <c r="R18" s="54">
        <v>2465</v>
      </c>
      <c r="S18" s="54">
        <v>1150</v>
      </c>
      <c r="T18" s="54">
        <v>1320</v>
      </c>
      <c r="U18" s="54">
        <v>1290</v>
      </c>
      <c r="V18" s="54">
        <v>1060</v>
      </c>
      <c r="W18" s="54">
        <v>225</v>
      </c>
      <c r="X18" s="54">
        <v>560</v>
      </c>
      <c r="Y18" s="54">
        <v>225</v>
      </c>
      <c r="Z18" s="54">
        <v>340</v>
      </c>
      <c r="AA18" s="54">
        <v>25</v>
      </c>
      <c r="AB18" s="54">
        <v>0</v>
      </c>
      <c r="AC18" s="54">
        <v>25</v>
      </c>
      <c r="AD18" s="54">
        <v>0</v>
      </c>
      <c r="AE18" s="54">
        <v>0</v>
      </c>
      <c r="AF18" s="54">
        <v>0</v>
      </c>
    </row>
    <row r="19" spans="2:32" x14ac:dyDescent="0.3">
      <c r="B19" s="34">
        <v>45170</v>
      </c>
      <c r="C19" s="54">
        <v>34830</v>
      </c>
      <c r="D19" s="54">
        <v>19100</v>
      </c>
      <c r="E19" s="54">
        <v>15730</v>
      </c>
      <c r="F19" s="54">
        <v>4645</v>
      </c>
      <c r="G19" s="54">
        <v>1440</v>
      </c>
      <c r="H19" s="54">
        <v>3205</v>
      </c>
      <c r="I19" s="54">
        <v>6205</v>
      </c>
      <c r="J19" s="54">
        <v>3770</v>
      </c>
      <c r="K19" s="54">
        <v>2435</v>
      </c>
      <c r="L19" s="54">
        <v>13295</v>
      </c>
      <c r="M19" s="54">
        <v>5675</v>
      </c>
      <c r="N19" s="54">
        <v>7620</v>
      </c>
      <c r="O19" s="54">
        <v>1565</v>
      </c>
      <c r="P19" s="54">
        <v>1075</v>
      </c>
      <c r="Q19" s="54">
        <v>495</v>
      </c>
      <c r="R19" s="54">
        <v>2645</v>
      </c>
      <c r="S19" s="54">
        <v>1280</v>
      </c>
      <c r="T19" s="54">
        <v>1365</v>
      </c>
      <c r="U19" s="54">
        <v>1200</v>
      </c>
      <c r="V19" s="54">
        <v>970</v>
      </c>
      <c r="W19" s="54">
        <v>230</v>
      </c>
      <c r="X19" s="54">
        <v>605</v>
      </c>
      <c r="Y19" s="54">
        <v>265</v>
      </c>
      <c r="Z19" s="54">
        <v>340</v>
      </c>
      <c r="AA19" s="54">
        <v>30</v>
      </c>
      <c r="AB19" s="54">
        <v>0</v>
      </c>
      <c r="AC19" s="54">
        <v>30</v>
      </c>
      <c r="AD19" s="54">
        <v>0</v>
      </c>
      <c r="AE19" s="54">
        <v>0</v>
      </c>
      <c r="AF19" s="54">
        <v>0</v>
      </c>
    </row>
    <row r="20" spans="2:32" x14ac:dyDescent="0.3">
      <c r="B20" s="34">
        <v>45200</v>
      </c>
      <c r="C20" s="54">
        <v>33900</v>
      </c>
      <c r="D20" s="54">
        <v>17730</v>
      </c>
      <c r="E20" s="54">
        <v>16170</v>
      </c>
      <c r="F20" s="54">
        <v>4910</v>
      </c>
      <c r="G20" s="54">
        <v>1360</v>
      </c>
      <c r="H20" s="54">
        <v>3550</v>
      </c>
      <c r="I20" s="54">
        <v>6645</v>
      </c>
      <c r="J20" s="54">
        <v>3775</v>
      </c>
      <c r="K20" s="54">
        <v>2870</v>
      </c>
      <c r="L20" s="54">
        <v>12210</v>
      </c>
      <c r="M20" s="54">
        <v>5270</v>
      </c>
      <c r="N20" s="54">
        <v>6940</v>
      </c>
      <c r="O20" s="54">
        <v>1610</v>
      </c>
      <c r="P20" s="54">
        <v>905</v>
      </c>
      <c r="Q20" s="54">
        <v>710</v>
      </c>
      <c r="R20" s="54">
        <v>2700</v>
      </c>
      <c r="S20" s="54">
        <v>1210</v>
      </c>
      <c r="T20" s="54">
        <v>1485</v>
      </c>
      <c r="U20" s="54">
        <v>1295</v>
      </c>
      <c r="V20" s="54">
        <v>1050</v>
      </c>
      <c r="W20" s="54">
        <v>245</v>
      </c>
      <c r="X20" s="54">
        <v>620</v>
      </c>
      <c r="Y20" s="54">
        <v>295</v>
      </c>
      <c r="Z20" s="54">
        <v>325</v>
      </c>
      <c r="AA20" s="54">
        <v>30</v>
      </c>
      <c r="AB20" s="54">
        <v>0</v>
      </c>
      <c r="AC20" s="54">
        <v>30</v>
      </c>
      <c r="AD20" s="54">
        <v>0</v>
      </c>
      <c r="AE20" s="54">
        <v>0</v>
      </c>
      <c r="AF20" s="54">
        <v>0</v>
      </c>
    </row>
    <row r="21" spans="2:32" x14ac:dyDescent="0.3">
      <c r="B21" s="34">
        <v>45231</v>
      </c>
      <c r="C21" s="54">
        <v>32895</v>
      </c>
      <c r="D21" s="54">
        <v>16835</v>
      </c>
      <c r="E21" s="54">
        <v>16060</v>
      </c>
      <c r="F21" s="54">
        <v>5250</v>
      </c>
      <c r="G21" s="54">
        <v>1380</v>
      </c>
      <c r="H21" s="54">
        <v>3865</v>
      </c>
      <c r="I21" s="54">
        <v>6730</v>
      </c>
      <c r="J21" s="54">
        <v>3700</v>
      </c>
      <c r="K21" s="54">
        <v>3030</v>
      </c>
      <c r="L21" s="54">
        <v>10540</v>
      </c>
      <c r="M21" s="54">
        <v>4430</v>
      </c>
      <c r="N21" s="54">
        <v>6110</v>
      </c>
      <c r="O21" s="54">
        <v>2150</v>
      </c>
      <c r="P21" s="54">
        <v>1275</v>
      </c>
      <c r="Q21" s="54">
        <v>875</v>
      </c>
      <c r="R21" s="54">
        <v>2745</v>
      </c>
      <c r="S21" s="54">
        <v>1210</v>
      </c>
      <c r="T21" s="54">
        <v>1540</v>
      </c>
      <c r="U21" s="54">
        <v>2075</v>
      </c>
      <c r="V21" s="54">
        <v>1790</v>
      </c>
      <c r="W21" s="54">
        <v>285</v>
      </c>
      <c r="X21" s="54">
        <v>605</v>
      </c>
      <c r="Y21" s="54">
        <v>290</v>
      </c>
      <c r="Z21" s="54">
        <v>315</v>
      </c>
      <c r="AA21" s="54">
        <v>30</v>
      </c>
      <c r="AB21" s="54">
        <v>0</v>
      </c>
      <c r="AC21" s="54">
        <v>30</v>
      </c>
      <c r="AD21" s="54">
        <v>0</v>
      </c>
      <c r="AE21" s="54">
        <v>0</v>
      </c>
      <c r="AF21" s="54">
        <v>0</v>
      </c>
    </row>
    <row r="22" spans="2:32" x14ac:dyDescent="0.3">
      <c r="B22" s="34">
        <v>45261</v>
      </c>
      <c r="C22" s="54">
        <v>29910</v>
      </c>
      <c r="D22" s="54">
        <v>15845</v>
      </c>
      <c r="E22" s="54">
        <v>14065</v>
      </c>
      <c r="F22" s="54">
        <v>4445</v>
      </c>
      <c r="G22" s="54">
        <v>1285</v>
      </c>
      <c r="H22" s="54">
        <v>3160</v>
      </c>
      <c r="I22" s="54">
        <v>6025</v>
      </c>
      <c r="J22" s="54">
        <v>3550</v>
      </c>
      <c r="K22" s="54">
        <v>2475</v>
      </c>
      <c r="L22" s="54">
        <v>9660</v>
      </c>
      <c r="M22" s="54">
        <v>3965</v>
      </c>
      <c r="N22" s="54">
        <v>5695</v>
      </c>
      <c r="O22" s="54">
        <v>2170</v>
      </c>
      <c r="P22" s="54">
        <v>1305</v>
      </c>
      <c r="Q22" s="54">
        <v>870</v>
      </c>
      <c r="R22" s="54">
        <v>2350</v>
      </c>
      <c r="S22" s="54">
        <v>1025</v>
      </c>
      <c r="T22" s="54">
        <v>1330</v>
      </c>
      <c r="U22" s="54">
        <v>2480</v>
      </c>
      <c r="V22" s="54">
        <v>2240</v>
      </c>
      <c r="W22" s="54">
        <v>235</v>
      </c>
      <c r="X22" s="54">
        <v>510</v>
      </c>
      <c r="Y22" s="54">
        <v>245</v>
      </c>
      <c r="Z22" s="54">
        <v>260</v>
      </c>
      <c r="AA22" s="54">
        <v>30</v>
      </c>
      <c r="AB22" s="54">
        <v>0</v>
      </c>
      <c r="AC22" s="54">
        <v>30</v>
      </c>
      <c r="AD22" s="54">
        <v>0</v>
      </c>
      <c r="AE22" s="54">
        <v>0</v>
      </c>
      <c r="AF22" s="54">
        <v>0</v>
      </c>
    </row>
    <row r="23" spans="2:32" ht="15" customHeight="1" x14ac:dyDescent="0.3">
      <c r="B23" s="34">
        <v>45292</v>
      </c>
      <c r="C23" s="54">
        <v>32060</v>
      </c>
      <c r="D23" s="54">
        <v>15920</v>
      </c>
      <c r="E23" s="54">
        <v>16140</v>
      </c>
      <c r="F23" s="54">
        <v>5195</v>
      </c>
      <c r="G23" s="54">
        <v>1640</v>
      </c>
      <c r="H23" s="54">
        <v>3560</v>
      </c>
      <c r="I23" s="54">
        <v>5780</v>
      </c>
      <c r="J23" s="54">
        <v>3000</v>
      </c>
      <c r="K23" s="54">
        <v>2780</v>
      </c>
      <c r="L23" s="54">
        <v>10920</v>
      </c>
      <c r="M23" s="54">
        <v>3900</v>
      </c>
      <c r="N23" s="54">
        <v>7020</v>
      </c>
      <c r="O23" s="54">
        <v>1805</v>
      </c>
      <c r="P23" s="54">
        <v>1075</v>
      </c>
      <c r="Q23" s="54">
        <v>730</v>
      </c>
      <c r="R23" s="54">
        <v>2570</v>
      </c>
      <c r="S23" s="54">
        <v>1170</v>
      </c>
      <c r="T23" s="54">
        <v>1395</v>
      </c>
      <c r="U23" s="54">
        <v>3005</v>
      </c>
      <c r="V23" s="54">
        <v>2705</v>
      </c>
      <c r="W23" s="54">
        <v>300</v>
      </c>
      <c r="X23" s="54">
        <v>610</v>
      </c>
      <c r="Y23" s="54">
        <v>295</v>
      </c>
      <c r="Z23" s="54">
        <v>310</v>
      </c>
      <c r="AA23" s="54">
        <v>35</v>
      </c>
      <c r="AB23" s="54">
        <v>0</v>
      </c>
      <c r="AC23" s="54">
        <v>35</v>
      </c>
      <c r="AD23" s="54">
        <v>0</v>
      </c>
      <c r="AE23" s="54">
        <v>0</v>
      </c>
      <c r="AF23" s="54">
        <v>0</v>
      </c>
    </row>
    <row r="24" spans="2:32" ht="15" customHeight="1" x14ac:dyDescent="0.3">
      <c r="B24" s="34">
        <v>45323</v>
      </c>
      <c r="C24" s="54">
        <v>33245</v>
      </c>
      <c r="D24" s="54">
        <v>16575</v>
      </c>
      <c r="E24" s="54">
        <v>16670</v>
      </c>
      <c r="F24" s="54">
        <v>5630</v>
      </c>
      <c r="G24" s="54">
        <v>1775</v>
      </c>
      <c r="H24" s="54">
        <v>3855</v>
      </c>
      <c r="I24" s="54">
        <v>6640</v>
      </c>
      <c r="J24" s="54">
        <v>3590</v>
      </c>
      <c r="K24" s="54">
        <v>3050</v>
      </c>
      <c r="L24" s="54">
        <v>10930</v>
      </c>
      <c r="M24" s="54">
        <v>4120</v>
      </c>
      <c r="N24" s="54">
        <v>6810</v>
      </c>
      <c r="O24" s="54">
        <v>1875</v>
      </c>
      <c r="P24" s="54">
        <v>1020</v>
      </c>
      <c r="Q24" s="54">
        <v>855</v>
      </c>
      <c r="R24" s="54">
        <v>2570</v>
      </c>
      <c r="S24" s="54">
        <v>1130</v>
      </c>
      <c r="T24" s="54">
        <v>1440</v>
      </c>
      <c r="U24" s="54">
        <v>3010</v>
      </c>
      <c r="V24" s="54">
        <v>2700</v>
      </c>
      <c r="W24" s="54">
        <v>310</v>
      </c>
      <c r="X24" s="54">
        <v>605</v>
      </c>
      <c r="Y24" s="54">
        <v>295</v>
      </c>
      <c r="Z24" s="54">
        <v>315</v>
      </c>
      <c r="AA24" s="54">
        <v>30</v>
      </c>
      <c r="AB24" s="54">
        <v>0</v>
      </c>
      <c r="AC24" s="54">
        <v>30</v>
      </c>
      <c r="AD24" s="54">
        <v>0</v>
      </c>
      <c r="AE24" s="54">
        <v>0</v>
      </c>
      <c r="AF24" s="54">
        <v>0</v>
      </c>
    </row>
    <row r="25" spans="2:32" ht="15" customHeight="1" x14ac:dyDescent="0.3">
      <c r="B25" s="34">
        <v>45352</v>
      </c>
      <c r="C25" s="54">
        <v>32880</v>
      </c>
      <c r="D25" s="54">
        <v>16215</v>
      </c>
      <c r="E25" s="54">
        <v>16665</v>
      </c>
      <c r="F25" s="54">
        <v>5565</v>
      </c>
      <c r="G25" s="54">
        <v>1530</v>
      </c>
      <c r="H25" s="54">
        <v>4035</v>
      </c>
      <c r="I25" s="54">
        <v>7020</v>
      </c>
      <c r="J25" s="54">
        <v>3655</v>
      </c>
      <c r="K25" s="54">
        <v>3370</v>
      </c>
      <c r="L25" s="54">
        <v>10490</v>
      </c>
      <c r="M25" s="54">
        <v>4225</v>
      </c>
      <c r="N25" s="54">
        <v>6265</v>
      </c>
      <c r="O25" s="54">
        <v>2020</v>
      </c>
      <c r="P25" s="54">
        <v>1175</v>
      </c>
      <c r="Q25" s="54">
        <v>850</v>
      </c>
      <c r="R25" s="54">
        <v>2430</v>
      </c>
      <c r="S25" s="54">
        <v>965</v>
      </c>
      <c r="T25" s="54">
        <v>1465</v>
      </c>
      <c r="U25" s="54">
        <v>2955</v>
      </c>
      <c r="V25" s="54">
        <v>2630</v>
      </c>
      <c r="W25" s="54">
        <v>325</v>
      </c>
      <c r="X25" s="54">
        <v>600</v>
      </c>
      <c r="Y25" s="54">
        <v>275</v>
      </c>
      <c r="Z25" s="54">
        <v>325</v>
      </c>
      <c r="AA25" s="54">
        <v>25</v>
      </c>
      <c r="AB25" s="54">
        <v>0</v>
      </c>
      <c r="AC25" s="54">
        <v>25</v>
      </c>
      <c r="AD25" s="54">
        <v>0</v>
      </c>
      <c r="AE25" s="54">
        <v>0</v>
      </c>
      <c r="AF25" s="54">
        <v>0</v>
      </c>
    </row>
    <row r="26" spans="2:32" ht="15" customHeight="1" x14ac:dyDescent="0.3">
      <c r="B26" s="34">
        <v>45383</v>
      </c>
      <c r="C26" s="54">
        <v>32560</v>
      </c>
      <c r="D26" s="54">
        <v>15410</v>
      </c>
      <c r="E26" s="54">
        <v>17150</v>
      </c>
      <c r="F26" s="54">
        <v>5190</v>
      </c>
      <c r="G26" s="54">
        <v>1250</v>
      </c>
      <c r="H26" s="54">
        <v>3940</v>
      </c>
      <c r="I26" s="54">
        <v>7065</v>
      </c>
      <c r="J26" s="54">
        <v>3840</v>
      </c>
      <c r="K26" s="54">
        <v>3220</v>
      </c>
      <c r="L26" s="54">
        <v>11520</v>
      </c>
      <c r="M26" s="54">
        <v>4535</v>
      </c>
      <c r="N26" s="54">
        <v>6985</v>
      </c>
      <c r="O26" s="54">
        <v>2520</v>
      </c>
      <c r="P26" s="54">
        <v>1570</v>
      </c>
      <c r="Q26" s="54">
        <v>950</v>
      </c>
      <c r="R26" s="54">
        <v>2110</v>
      </c>
      <c r="S26" s="54">
        <v>720</v>
      </c>
      <c r="T26" s="54">
        <v>1385</v>
      </c>
      <c r="U26" s="54">
        <v>2040</v>
      </c>
      <c r="V26" s="54">
        <v>1750</v>
      </c>
      <c r="W26" s="54">
        <v>290</v>
      </c>
      <c r="X26" s="54">
        <v>615</v>
      </c>
      <c r="Y26" s="54">
        <v>275</v>
      </c>
      <c r="Z26" s="54">
        <v>340</v>
      </c>
      <c r="AA26" s="54">
        <v>30</v>
      </c>
      <c r="AB26" s="54">
        <v>0</v>
      </c>
      <c r="AC26" s="54">
        <v>30</v>
      </c>
      <c r="AD26" s="54">
        <v>0</v>
      </c>
      <c r="AE26" s="54">
        <v>0</v>
      </c>
      <c r="AF26" s="54">
        <v>0</v>
      </c>
    </row>
    <row r="27" spans="2:32" ht="15" customHeight="1" x14ac:dyDescent="0.3">
      <c r="B27" s="34">
        <v>45413</v>
      </c>
      <c r="C27" s="54">
        <v>33870</v>
      </c>
      <c r="D27" s="54">
        <v>15895</v>
      </c>
      <c r="E27" s="54">
        <v>17975</v>
      </c>
      <c r="F27" s="54">
        <v>6280</v>
      </c>
      <c r="G27" s="54">
        <v>1785</v>
      </c>
      <c r="H27" s="54">
        <v>4490</v>
      </c>
      <c r="I27" s="54">
        <v>6260</v>
      </c>
      <c r="J27" s="54">
        <v>2410</v>
      </c>
      <c r="K27" s="54">
        <v>3855</v>
      </c>
      <c r="L27" s="54">
        <v>11700</v>
      </c>
      <c r="M27" s="54">
        <v>5705</v>
      </c>
      <c r="N27" s="54">
        <v>6000</v>
      </c>
      <c r="O27" s="54">
        <v>2720</v>
      </c>
      <c r="P27" s="54">
        <v>1690</v>
      </c>
      <c r="Q27" s="54">
        <v>1030</v>
      </c>
      <c r="R27" s="54">
        <v>2915</v>
      </c>
      <c r="S27" s="54">
        <v>1105</v>
      </c>
      <c r="T27" s="54">
        <v>1810</v>
      </c>
      <c r="U27" s="54">
        <v>1895</v>
      </c>
      <c r="V27" s="54">
        <v>1505</v>
      </c>
      <c r="W27" s="54">
        <v>390</v>
      </c>
      <c r="X27" s="54">
        <v>750</v>
      </c>
      <c r="Y27" s="54">
        <v>380</v>
      </c>
      <c r="Z27" s="54">
        <v>365</v>
      </c>
      <c r="AA27" s="54">
        <v>25</v>
      </c>
      <c r="AB27" s="54">
        <v>0</v>
      </c>
      <c r="AC27" s="54">
        <v>25</v>
      </c>
      <c r="AD27" s="61">
        <v>0</v>
      </c>
      <c r="AE27" s="61">
        <v>0</v>
      </c>
      <c r="AF27" s="61">
        <v>0</v>
      </c>
    </row>
    <row r="28" spans="2:32" ht="15" customHeight="1" x14ac:dyDescent="0.3">
      <c r="B28" s="34">
        <v>45444</v>
      </c>
      <c r="C28" s="54">
        <v>34230</v>
      </c>
      <c r="D28" s="54">
        <v>16090</v>
      </c>
      <c r="E28" s="54">
        <v>18140</v>
      </c>
      <c r="F28" s="54">
        <v>6455</v>
      </c>
      <c r="G28" s="54">
        <v>1870</v>
      </c>
      <c r="H28" s="54">
        <v>4585</v>
      </c>
      <c r="I28" s="54">
        <v>5985</v>
      </c>
      <c r="J28" s="54">
        <v>2040</v>
      </c>
      <c r="K28" s="54">
        <v>3945</v>
      </c>
      <c r="L28" s="54">
        <v>12215</v>
      </c>
      <c r="M28" s="54">
        <v>6165</v>
      </c>
      <c r="N28" s="54">
        <v>6050</v>
      </c>
      <c r="O28" s="54">
        <v>2955</v>
      </c>
      <c r="P28" s="54">
        <v>1970</v>
      </c>
      <c r="Q28" s="54">
        <v>990</v>
      </c>
      <c r="R28" s="54">
        <v>2975</v>
      </c>
      <c r="S28" s="54">
        <v>1240</v>
      </c>
      <c r="T28" s="54">
        <v>1735</v>
      </c>
      <c r="U28" s="54">
        <v>1725</v>
      </c>
      <c r="V28" s="54">
        <v>1305</v>
      </c>
      <c r="W28" s="54">
        <v>420</v>
      </c>
      <c r="X28" s="54">
        <v>705</v>
      </c>
      <c r="Y28" s="54">
        <v>325</v>
      </c>
      <c r="Z28" s="54">
        <v>385</v>
      </c>
      <c r="AA28" s="54">
        <v>30</v>
      </c>
      <c r="AB28" s="54">
        <v>0</v>
      </c>
      <c r="AC28" s="54">
        <v>30</v>
      </c>
      <c r="AD28" s="54">
        <v>0</v>
      </c>
      <c r="AE28" s="54">
        <v>0</v>
      </c>
      <c r="AF28" s="54">
        <v>0</v>
      </c>
    </row>
    <row r="29" spans="2:32" ht="15" customHeight="1" x14ac:dyDescent="0.3">
      <c r="B29" s="34">
        <v>45474</v>
      </c>
      <c r="C29" s="54">
        <v>31950</v>
      </c>
      <c r="D29" s="54">
        <v>14760</v>
      </c>
      <c r="E29" s="54">
        <v>17190</v>
      </c>
      <c r="F29" s="54">
        <v>6135</v>
      </c>
      <c r="G29" s="54">
        <v>1865</v>
      </c>
      <c r="H29" s="54">
        <v>4270</v>
      </c>
      <c r="I29" s="54">
        <v>5460</v>
      </c>
      <c r="J29" s="54">
        <v>1835</v>
      </c>
      <c r="K29" s="54">
        <v>3620</v>
      </c>
      <c r="L29" s="54">
        <v>11745</v>
      </c>
      <c r="M29" s="54">
        <v>5795</v>
      </c>
      <c r="N29" s="54">
        <v>5950</v>
      </c>
      <c r="O29" s="54">
        <v>2870</v>
      </c>
      <c r="P29" s="54">
        <v>1915</v>
      </c>
      <c r="Q29" s="54">
        <v>955</v>
      </c>
      <c r="R29" s="54">
        <v>2795</v>
      </c>
      <c r="S29" s="54">
        <v>1210</v>
      </c>
      <c r="T29" s="54">
        <v>1585</v>
      </c>
      <c r="U29" s="54">
        <v>1310</v>
      </c>
      <c r="V29" s="54">
        <v>895</v>
      </c>
      <c r="W29" s="54">
        <v>415</v>
      </c>
      <c r="X29" s="54">
        <v>620</v>
      </c>
      <c r="Y29" s="54">
        <v>255</v>
      </c>
      <c r="Z29" s="54">
        <v>365</v>
      </c>
      <c r="AA29" s="54">
        <v>25</v>
      </c>
      <c r="AB29" s="54">
        <v>0</v>
      </c>
      <c r="AC29" s="54">
        <v>25</v>
      </c>
      <c r="AD29" s="54">
        <v>0</v>
      </c>
      <c r="AE29" s="54">
        <v>0</v>
      </c>
      <c r="AF29" s="54">
        <v>0</v>
      </c>
    </row>
    <row r="30" spans="2:32" ht="15" customHeight="1" x14ac:dyDescent="0.3">
      <c r="B30" s="34">
        <v>45505</v>
      </c>
      <c r="C30" s="54">
        <v>30805</v>
      </c>
      <c r="D30" s="54">
        <v>13890</v>
      </c>
      <c r="E30" s="54">
        <v>16915</v>
      </c>
      <c r="F30" s="54">
        <v>6105</v>
      </c>
      <c r="G30" s="54">
        <v>1780</v>
      </c>
      <c r="H30" s="54">
        <v>4320</v>
      </c>
      <c r="I30" s="54">
        <v>5340</v>
      </c>
      <c r="J30" s="54">
        <v>1840</v>
      </c>
      <c r="K30" s="54">
        <v>3500</v>
      </c>
      <c r="L30" s="54">
        <v>11420</v>
      </c>
      <c r="M30" s="54">
        <v>5600</v>
      </c>
      <c r="N30" s="54">
        <v>5820</v>
      </c>
      <c r="O30" s="54">
        <v>2730</v>
      </c>
      <c r="P30" s="54">
        <v>1830</v>
      </c>
      <c r="Q30" s="54">
        <v>900</v>
      </c>
      <c r="R30" s="54">
        <v>2735</v>
      </c>
      <c r="S30" s="54">
        <v>1175</v>
      </c>
      <c r="T30" s="54">
        <v>1560</v>
      </c>
      <c r="U30" s="54">
        <v>1105</v>
      </c>
      <c r="V30" s="54">
        <v>680</v>
      </c>
      <c r="W30" s="54">
        <v>425</v>
      </c>
      <c r="X30" s="54">
        <v>635</v>
      </c>
      <c r="Y30" s="54">
        <v>280</v>
      </c>
      <c r="Z30" s="54">
        <v>355</v>
      </c>
      <c r="AA30" s="54">
        <v>25</v>
      </c>
      <c r="AB30" s="54">
        <v>0</v>
      </c>
      <c r="AC30" s="54">
        <v>25</v>
      </c>
      <c r="AD30" s="54">
        <v>0</v>
      </c>
      <c r="AE30" s="54">
        <v>0</v>
      </c>
      <c r="AF30" s="54">
        <v>0</v>
      </c>
    </row>
    <row r="31" spans="2:32" ht="15" customHeight="1" x14ac:dyDescent="0.3">
      <c r="B31" s="34">
        <v>45536</v>
      </c>
      <c r="C31" s="54">
        <v>31230</v>
      </c>
      <c r="D31" s="54">
        <v>14360</v>
      </c>
      <c r="E31" s="54">
        <v>16870</v>
      </c>
      <c r="F31" s="54">
        <v>5995</v>
      </c>
      <c r="G31" s="54">
        <v>1785</v>
      </c>
      <c r="H31" s="54">
        <v>4210</v>
      </c>
      <c r="I31" s="54">
        <v>5680</v>
      </c>
      <c r="J31" s="54">
        <v>2065</v>
      </c>
      <c r="K31" s="54">
        <v>3620</v>
      </c>
      <c r="L31" s="54">
        <v>11170</v>
      </c>
      <c r="M31" s="54">
        <v>5370</v>
      </c>
      <c r="N31" s="54">
        <v>5800</v>
      </c>
      <c r="O31" s="54">
        <v>2830</v>
      </c>
      <c r="P31" s="54">
        <v>1905</v>
      </c>
      <c r="Q31" s="54">
        <v>930</v>
      </c>
      <c r="R31" s="54">
        <v>2805</v>
      </c>
      <c r="S31" s="54">
        <v>1320</v>
      </c>
      <c r="T31" s="54">
        <v>1485</v>
      </c>
      <c r="U31" s="54">
        <v>1390</v>
      </c>
      <c r="V31" s="54">
        <v>945</v>
      </c>
      <c r="W31" s="54">
        <v>445</v>
      </c>
      <c r="X31" s="54">
        <v>745</v>
      </c>
      <c r="Y31" s="54">
        <v>395</v>
      </c>
      <c r="Z31" s="54">
        <v>350</v>
      </c>
      <c r="AA31" s="54">
        <v>30</v>
      </c>
      <c r="AB31" s="54">
        <v>0</v>
      </c>
      <c r="AC31" s="54">
        <v>30</v>
      </c>
      <c r="AD31" s="54">
        <v>0</v>
      </c>
      <c r="AE31" s="54">
        <v>0</v>
      </c>
      <c r="AF31" s="54">
        <v>0</v>
      </c>
    </row>
    <row r="32" spans="2:32" ht="15" customHeight="1" x14ac:dyDescent="0.3">
      <c r="B32" s="34">
        <v>45566</v>
      </c>
      <c r="C32" s="102">
        <v>30800</v>
      </c>
      <c r="D32" s="102">
        <v>13825</v>
      </c>
      <c r="E32" s="102">
        <v>16975</v>
      </c>
      <c r="F32" s="102">
        <v>6155</v>
      </c>
      <c r="G32" s="102">
        <v>1730</v>
      </c>
      <c r="H32" s="102">
        <v>4425</v>
      </c>
      <c r="I32" s="102">
        <v>5705</v>
      </c>
      <c r="J32" s="102">
        <v>2015</v>
      </c>
      <c r="K32" s="102">
        <v>3690</v>
      </c>
      <c r="L32" s="102">
        <v>10775</v>
      </c>
      <c r="M32" s="102">
        <v>5100</v>
      </c>
      <c r="N32" s="102">
        <v>5675</v>
      </c>
      <c r="O32" s="102">
        <v>2660</v>
      </c>
      <c r="P32" s="102">
        <v>1745</v>
      </c>
      <c r="Q32" s="103">
        <v>910</v>
      </c>
      <c r="R32" s="102">
        <v>2750</v>
      </c>
      <c r="S32" s="102">
        <v>1295</v>
      </c>
      <c r="T32" s="102">
        <v>1455</v>
      </c>
      <c r="U32" s="102">
        <v>1645</v>
      </c>
      <c r="V32" s="102">
        <v>1205</v>
      </c>
      <c r="W32" s="54">
        <v>440</v>
      </c>
      <c r="X32" s="103">
        <v>850</v>
      </c>
      <c r="Y32" s="103">
        <v>500</v>
      </c>
      <c r="Z32" s="103">
        <v>345</v>
      </c>
      <c r="AA32" s="103">
        <v>30</v>
      </c>
      <c r="AB32" s="103">
        <v>0</v>
      </c>
      <c r="AC32" s="103">
        <v>30</v>
      </c>
      <c r="AD32" s="103">
        <v>0</v>
      </c>
      <c r="AE32" s="103">
        <v>0</v>
      </c>
      <c r="AF32" s="103">
        <v>0</v>
      </c>
    </row>
    <row r="33" spans="2:32" ht="15" customHeight="1" x14ac:dyDescent="0.3">
      <c r="B33" s="99">
        <v>45597</v>
      </c>
      <c r="C33" s="102">
        <v>31305</v>
      </c>
      <c r="D33" s="102">
        <v>14430</v>
      </c>
      <c r="E33" s="102">
        <v>16870</v>
      </c>
      <c r="F33" s="102">
        <v>6080</v>
      </c>
      <c r="G33" s="102">
        <v>1695</v>
      </c>
      <c r="H33" s="102">
        <v>4390</v>
      </c>
      <c r="I33" s="102">
        <v>5845</v>
      </c>
      <c r="J33" s="102">
        <v>2220</v>
      </c>
      <c r="K33" s="102">
        <v>3620</v>
      </c>
      <c r="L33" s="102">
        <v>10680</v>
      </c>
      <c r="M33" s="102">
        <v>5025</v>
      </c>
      <c r="N33" s="102">
        <v>5655</v>
      </c>
      <c r="O33" s="102">
        <v>2435</v>
      </c>
      <c r="P33" s="102">
        <v>1495</v>
      </c>
      <c r="Q33" s="103">
        <v>940</v>
      </c>
      <c r="R33" s="102">
        <v>2770</v>
      </c>
      <c r="S33" s="102">
        <v>1325</v>
      </c>
      <c r="T33" s="102">
        <v>1440</v>
      </c>
      <c r="U33" s="102">
        <v>2555</v>
      </c>
      <c r="V33" s="102">
        <v>2100</v>
      </c>
      <c r="W33" s="54">
        <v>460</v>
      </c>
      <c r="X33" s="103">
        <v>820</v>
      </c>
      <c r="Y33" s="103">
        <v>480</v>
      </c>
      <c r="Z33" s="103">
        <v>340</v>
      </c>
      <c r="AA33" s="103">
        <v>30</v>
      </c>
      <c r="AB33" s="103">
        <v>0</v>
      </c>
      <c r="AC33" s="103">
        <v>30</v>
      </c>
      <c r="AD33" s="103">
        <v>0</v>
      </c>
      <c r="AE33" s="103">
        <v>0</v>
      </c>
      <c r="AF33" s="103">
        <v>0</v>
      </c>
    </row>
    <row r="34" spans="2:32" ht="15" customHeight="1" x14ac:dyDescent="0.3">
      <c r="B34" s="34">
        <v>45627</v>
      </c>
      <c r="C34" s="102">
        <v>27260</v>
      </c>
      <c r="D34" s="102">
        <v>13315</v>
      </c>
      <c r="E34" s="102">
        <v>13940</v>
      </c>
      <c r="F34" s="102">
        <v>5130</v>
      </c>
      <c r="G34" s="102">
        <v>1385</v>
      </c>
      <c r="H34" s="102">
        <v>3745</v>
      </c>
      <c r="I34" s="102">
        <v>5105</v>
      </c>
      <c r="J34" s="102">
        <v>1895</v>
      </c>
      <c r="K34" s="102">
        <v>3210</v>
      </c>
      <c r="L34" s="102">
        <v>8475</v>
      </c>
      <c r="M34" s="102">
        <v>4345</v>
      </c>
      <c r="N34" s="102">
        <v>4130</v>
      </c>
      <c r="O34" s="102">
        <v>2080</v>
      </c>
      <c r="P34" s="102">
        <v>1225</v>
      </c>
      <c r="Q34" s="102">
        <v>850</v>
      </c>
      <c r="R34" s="102">
        <v>2425</v>
      </c>
      <c r="S34" s="102">
        <v>1160</v>
      </c>
      <c r="T34" s="102">
        <v>1265</v>
      </c>
      <c r="U34" s="102">
        <v>3105</v>
      </c>
      <c r="V34" s="102">
        <v>2690</v>
      </c>
      <c r="W34" s="54">
        <v>415</v>
      </c>
      <c r="X34" s="102">
        <v>845</v>
      </c>
      <c r="Y34" s="102">
        <v>550</v>
      </c>
      <c r="Z34" s="102">
        <v>295</v>
      </c>
      <c r="AA34" s="102">
        <v>25</v>
      </c>
      <c r="AB34" s="102">
        <v>0</v>
      </c>
      <c r="AC34" s="102">
        <v>25</v>
      </c>
      <c r="AD34" s="102">
        <v>0</v>
      </c>
      <c r="AE34" s="102">
        <v>0</v>
      </c>
      <c r="AF34" s="102">
        <v>0</v>
      </c>
    </row>
    <row r="35" spans="2:32" ht="15" customHeight="1" x14ac:dyDescent="0.3">
      <c r="B35" s="34">
        <v>45658</v>
      </c>
      <c r="C35" s="102">
        <v>30705</v>
      </c>
      <c r="D35" s="102">
        <v>14195</v>
      </c>
      <c r="E35" s="102">
        <v>16510</v>
      </c>
      <c r="F35" s="102">
        <v>5620</v>
      </c>
      <c r="G35" s="102">
        <v>1400</v>
      </c>
      <c r="H35" s="102">
        <v>4220</v>
      </c>
      <c r="I35" s="102">
        <v>5725</v>
      </c>
      <c r="J35" s="102">
        <v>2090</v>
      </c>
      <c r="K35" s="102">
        <v>3635</v>
      </c>
      <c r="L35" s="102">
        <v>10595</v>
      </c>
      <c r="M35" s="102">
        <v>5035</v>
      </c>
      <c r="N35" s="102">
        <v>5565</v>
      </c>
      <c r="O35" s="102">
        <v>2170</v>
      </c>
      <c r="P35" s="102">
        <v>1215</v>
      </c>
      <c r="Q35" s="102">
        <v>955</v>
      </c>
      <c r="R35" s="102">
        <v>2490</v>
      </c>
      <c r="S35" s="102">
        <v>1155</v>
      </c>
      <c r="T35" s="102">
        <v>1335</v>
      </c>
      <c r="U35" s="102">
        <v>3245</v>
      </c>
      <c r="V35" s="102">
        <v>2785</v>
      </c>
      <c r="W35" s="54">
        <v>460</v>
      </c>
      <c r="X35" s="102">
        <v>835</v>
      </c>
      <c r="Y35" s="102">
        <v>520</v>
      </c>
      <c r="Z35" s="102">
        <v>320</v>
      </c>
      <c r="AA35" s="102">
        <v>25</v>
      </c>
      <c r="AB35" s="102">
        <v>0</v>
      </c>
      <c r="AC35" s="102">
        <v>25</v>
      </c>
      <c r="AD35" s="102">
        <v>0</v>
      </c>
      <c r="AE35" s="102">
        <v>0</v>
      </c>
      <c r="AF35" s="102">
        <v>0</v>
      </c>
    </row>
    <row r="36" spans="2:32" ht="15" customHeight="1" x14ac:dyDescent="0.3">
      <c r="B36" s="34">
        <v>45689</v>
      </c>
      <c r="C36" s="102">
        <v>31195</v>
      </c>
      <c r="D36" s="102">
        <v>14420</v>
      </c>
      <c r="E36" s="102">
        <v>16770</v>
      </c>
      <c r="F36" s="102">
        <v>5530</v>
      </c>
      <c r="G36" s="102">
        <v>1285</v>
      </c>
      <c r="H36" s="102">
        <v>4245</v>
      </c>
      <c r="I36" s="102">
        <v>5910</v>
      </c>
      <c r="J36" s="102">
        <v>2265</v>
      </c>
      <c r="K36" s="102">
        <v>3650</v>
      </c>
      <c r="L36" s="102">
        <v>11065</v>
      </c>
      <c r="M36" s="102">
        <v>5360</v>
      </c>
      <c r="N36" s="102">
        <v>5705</v>
      </c>
      <c r="O36" s="102">
        <v>2010</v>
      </c>
      <c r="P36" s="102">
        <v>1055</v>
      </c>
      <c r="Q36" s="102">
        <v>955</v>
      </c>
      <c r="R36" s="102">
        <v>2530</v>
      </c>
      <c r="S36" s="102">
        <v>1155</v>
      </c>
      <c r="T36" s="102">
        <v>1375</v>
      </c>
      <c r="U36" s="102">
        <v>3300</v>
      </c>
      <c r="V36" s="102">
        <v>2835</v>
      </c>
      <c r="W36" s="54">
        <v>465</v>
      </c>
      <c r="X36" s="102">
        <v>820</v>
      </c>
      <c r="Y36" s="102">
        <v>470</v>
      </c>
      <c r="Z36" s="102">
        <v>350</v>
      </c>
      <c r="AA36" s="102">
        <v>25</v>
      </c>
      <c r="AB36" s="102">
        <v>0</v>
      </c>
      <c r="AC36" s="102">
        <v>25</v>
      </c>
      <c r="AD36" s="102">
        <v>0</v>
      </c>
      <c r="AE36" s="102">
        <v>0</v>
      </c>
      <c r="AF36" s="102">
        <v>0</v>
      </c>
    </row>
    <row r="37" spans="2:32" ht="15" customHeight="1" x14ac:dyDescent="0.3">
      <c r="B37" s="34">
        <v>45717</v>
      </c>
      <c r="C37" s="102">
        <v>31310</v>
      </c>
      <c r="D37" s="102">
        <v>14655</v>
      </c>
      <c r="E37" s="102">
        <v>16655</v>
      </c>
      <c r="F37" s="102">
        <v>5355</v>
      </c>
      <c r="G37" s="102">
        <v>1095</v>
      </c>
      <c r="H37" s="102">
        <v>4265</v>
      </c>
      <c r="I37" s="102">
        <v>5680</v>
      </c>
      <c r="J37" s="102">
        <v>2045</v>
      </c>
      <c r="K37" s="102">
        <v>3635</v>
      </c>
      <c r="L37" s="102">
        <v>11745</v>
      </c>
      <c r="M37" s="102">
        <v>6135</v>
      </c>
      <c r="N37" s="102">
        <v>5610</v>
      </c>
      <c r="O37" s="102">
        <v>2000</v>
      </c>
      <c r="P37" s="102">
        <v>1060</v>
      </c>
      <c r="Q37" s="102">
        <v>940</v>
      </c>
      <c r="R37" s="102">
        <v>2465</v>
      </c>
      <c r="S37" s="102">
        <v>1110</v>
      </c>
      <c r="T37" s="102">
        <v>1355</v>
      </c>
      <c r="U37" s="102">
        <v>3105</v>
      </c>
      <c r="V37" s="102">
        <v>2620</v>
      </c>
      <c r="W37" s="54">
        <v>480</v>
      </c>
      <c r="X37" s="102">
        <v>935</v>
      </c>
      <c r="Y37" s="102">
        <v>585</v>
      </c>
      <c r="Z37" s="102">
        <v>350</v>
      </c>
      <c r="AA37" s="102">
        <v>25</v>
      </c>
      <c r="AB37" s="102">
        <v>0</v>
      </c>
      <c r="AC37" s="102">
        <v>25</v>
      </c>
      <c r="AD37" s="102">
        <v>0</v>
      </c>
      <c r="AE37" s="102">
        <v>0</v>
      </c>
      <c r="AF37" s="102">
        <v>0</v>
      </c>
    </row>
    <row r="38" spans="2:32" ht="15" customHeight="1" x14ac:dyDescent="0.3">
      <c r="B38" s="32"/>
      <c r="C38" s="17"/>
      <c r="D38" s="17"/>
      <c r="E38" s="17"/>
      <c r="F38" s="17"/>
      <c r="G38" s="17"/>
      <c r="H38" s="17"/>
      <c r="I38" s="17"/>
      <c r="J38" s="17"/>
      <c r="K38" s="17"/>
      <c r="L38" s="17"/>
      <c r="M38" s="17"/>
      <c r="N38" s="17"/>
      <c r="O38" s="17"/>
      <c r="P38" s="17"/>
      <c r="Q38" s="17"/>
      <c r="R38" s="17"/>
      <c r="S38" s="16"/>
      <c r="T38" s="33"/>
      <c r="U38" s="33"/>
      <c r="V38" s="33"/>
      <c r="W38" s="33"/>
      <c r="X38" s="17"/>
      <c r="Y38" s="16"/>
      <c r="Z38" s="33"/>
      <c r="AA38" s="33"/>
      <c r="AB38" s="33"/>
      <c r="AC38" s="33"/>
    </row>
    <row r="39" spans="2:32" ht="15" customHeight="1" x14ac:dyDescent="0.3">
      <c r="B39" s="26" t="s">
        <v>92</v>
      </c>
      <c r="C39" s="17"/>
      <c r="D39" s="17"/>
      <c r="E39" s="17"/>
      <c r="F39" s="17"/>
      <c r="G39" s="17"/>
      <c r="H39" s="17"/>
      <c r="I39" s="17"/>
      <c r="J39" s="17"/>
      <c r="K39" s="17"/>
      <c r="L39" s="17"/>
      <c r="M39" s="17"/>
      <c r="N39" s="17"/>
      <c r="O39" s="17"/>
      <c r="P39" s="17"/>
      <c r="Q39" s="17"/>
      <c r="R39" s="17"/>
      <c r="S39" s="16"/>
      <c r="T39" s="33"/>
      <c r="U39" s="33"/>
      <c r="V39" s="33"/>
      <c r="W39" s="33"/>
      <c r="X39" s="17"/>
      <c r="Y39" s="16"/>
      <c r="Z39" s="33"/>
      <c r="AA39" s="33"/>
      <c r="AB39" s="33"/>
      <c r="AC39" s="33"/>
    </row>
    <row r="40" spans="2:32" ht="294.75" customHeight="1" x14ac:dyDescent="0.3">
      <c r="B40" s="148" t="s">
        <v>99</v>
      </c>
      <c r="C40" s="149"/>
      <c r="D40" s="149"/>
      <c r="E40" s="149"/>
      <c r="F40" s="149"/>
      <c r="G40" s="149"/>
      <c r="H40" s="149"/>
      <c r="I40" s="149"/>
      <c r="J40" s="149"/>
      <c r="K40" s="149"/>
      <c r="L40" s="149"/>
      <c r="M40" s="149"/>
      <c r="N40" s="149"/>
      <c r="O40" s="149"/>
      <c r="P40" s="149"/>
      <c r="Q40" s="149"/>
      <c r="R40" s="149"/>
      <c r="S40" s="149"/>
      <c r="T40" s="149"/>
      <c r="U40" s="149"/>
      <c r="V40" s="149"/>
      <c r="W40" s="150"/>
      <c r="X40" s="17"/>
      <c r="Y40" s="16"/>
      <c r="Z40" s="33"/>
      <c r="AA40" s="33"/>
      <c r="AB40" s="33"/>
      <c r="AC40" s="33"/>
    </row>
    <row r="41" spans="2:32" x14ac:dyDescent="0.3">
      <c r="B41" s="63"/>
      <c r="C41" s="65"/>
      <c r="D41" s="65"/>
      <c r="E41" s="65"/>
      <c r="F41" s="65"/>
      <c r="G41" s="65"/>
      <c r="H41" s="65"/>
      <c r="I41" s="65"/>
      <c r="J41" s="65"/>
      <c r="K41" s="65"/>
      <c r="L41" s="65"/>
      <c r="M41" s="65"/>
      <c r="N41" s="65"/>
      <c r="O41" s="65"/>
      <c r="P41" s="65"/>
      <c r="Q41" s="65"/>
      <c r="R41" s="17"/>
      <c r="S41" s="16"/>
      <c r="T41" s="33"/>
      <c r="U41" s="33"/>
      <c r="V41" s="33"/>
      <c r="W41" s="33"/>
    </row>
    <row r="42" spans="2:32" ht="15" customHeight="1" x14ac:dyDescent="0.3">
      <c r="B42" s="12" t="s">
        <v>18</v>
      </c>
    </row>
  </sheetData>
  <mergeCells count="11">
    <mergeCell ref="AD12:AF12"/>
    <mergeCell ref="B40:W40"/>
    <mergeCell ref="X12:Z12"/>
    <mergeCell ref="AA12:AC12"/>
    <mergeCell ref="C12:E12"/>
    <mergeCell ref="F12:H12"/>
    <mergeCell ref="I12:K12"/>
    <mergeCell ref="L12:N12"/>
    <mergeCell ref="O12:Q12"/>
    <mergeCell ref="R12:T12"/>
    <mergeCell ref="U12:W12"/>
  </mergeCells>
  <hyperlinks>
    <hyperlink ref="B42" r:id="rId1" xr:uid="{55E3B98E-2805-4B5B-B8D4-7A89F369DAD8}"/>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7CE16-67A3-40B2-A500-D06DCA166B35}">
  <dimension ref="A1:BO42"/>
  <sheetViews>
    <sheetView topLeftCell="F8" zoomScaleNormal="100" workbookViewId="0">
      <selection activeCell="K8" sqref="K8"/>
    </sheetView>
  </sheetViews>
  <sheetFormatPr defaultColWidth="8.5546875" defaultRowHeight="14.4" x14ac:dyDescent="0.3"/>
  <cols>
    <col min="1" max="1" width="3.44140625" style="2" customWidth="1"/>
    <col min="2" max="2" width="12.44140625" style="2" customWidth="1"/>
    <col min="3" max="3" width="9.44140625" style="2" customWidth="1"/>
    <col min="4" max="23" width="8.5546875" style="2" customWidth="1"/>
    <col min="24" max="24" width="3.44140625" style="2" bestFit="1" customWidth="1"/>
    <col min="25" max="25" width="4.44140625" style="2" bestFit="1" customWidth="1"/>
    <col min="26" max="38" width="6.77734375" style="2" customWidth="1"/>
    <col min="39" max="39" width="8.44140625" style="2" customWidth="1"/>
    <col min="40" max="47" width="6.77734375" style="2" customWidth="1"/>
    <col min="48" max="48" width="4.44140625" style="2" bestFit="1" customWidth="1"/>
    <col min="49" max="49" width="30.44140625" style="2" customWidth="1"/>
    <col min="50" max="50" width="7.77734375" style="2" customWidth="1"/>
    <col min="51" max="51" width="3.44140625" style="2" bestFit="1" customWidth="1"/>
    <col min="52" max="52" width="4.44140625" style="2" bestFit="1" customWidth="1"/>
    <col min="53" max="53" width="8.77734375" style="2" customWidth="1"/>
    <col min="54" max="54" width="3.44140625" style="2" bestFit="1" customWidth="1"/>
    <col min="55" max="55" width="4.44140625" style="2" bestFit="1" customWidth="1"/>
    <col min="56" max="56" width="5.44140625" style="2" bestFit="1" customWidth="1"/>
    <col min="57" max="57" width="4" style="2" bestFit="1" customWidth="1"/>
    <col min="58" max="58" width="4.5546875" style="2" bestFit="1" customWidth="1"/>
    <col min="59" max="59" width="3.44140625" style="2" bestFit="1" customWidth="1"/>
    <col min="60" max="61" width="4.44140625" style="2" bestFit="1" customWidth="1"/>
    <col min="62" max="62" width="3.44140625" style="2" bestFit="1" customWidth="1"/>
    <col min="63" max="63" width="4.44140625" style="2" bestFit="1" customWidth="1"/>
    <col min="64" max="64" width="5.44140625" style="2" bestFit="1" customWidth="1"/>
    <col min="65" max="65" width="4" style="2" bestFit="1" customWidth="1"/>
    <col min="66" max="66" width="4.5546875" style="2" bestFit="1" customWidth="1"/>
    <col min="67" max="67" width="3.44140625" style="2" bestFit="1" customWidth="1"/>
    <col min="68" max="69" width="4.44140625" style="2" bestFit="1" customWidth="1"/>
    <col min="70" max="70" width="3.44140625" style="2" bestFit="1" customWidth="1"/>
    <col min="71" max="71" width="4.44140625" style="2" bestFit="1" customWidth="1"/>
    <col min="72" max="72" width="5.44140625" style="2" bestFit="1" customWidth="1"/>
    <col min="73" max="73" width="4" style="2" bestFit="1" customWidth="1"/>
    <col min="74" max="74" width="4.5546875" style="2" bestFit="1" customWidth="1"/>
    <col min="75" max="75" width="3.44140625" style="2" bestFit="1" customWidth="1"/>
    <col min="76" max="77" width="4.44140625" style="2" bestFit="1" customWidth="1"/>
    <col min="78" max="78" width="3.44140625" style="2" bestFit="1" customWidth="1"/>
    <col min="79" max="79" width="4.44140625" style="2" bestFit="1" customWidth="1"/>
    <col min="80" max="80" width="5.44140625" style="2" bestFit="1" customWidth="1"/>
    <col min="81" max="81" width="4" style="2" bestFit="1" customWidth="1"/>
    <col min="82" max="82" width="4.5546875" style="2" bestFit="1" customWidth="1"/>
    <col min="83" max="83" width="3.44140625" style="2" bestFit="1" customWidth="1"/>
    <col min="84" max="85" width="4.44140625" style="2" bestFit="1" customWidth="1"/>
    <col min="86" max="86" width="3.44140625" style="2" bestFit="1" customWidth="1"/>
    <col min="87" max="87" width="4.44140625" style="2" bestFit="1" customWidth="1"/>
    <col min="88" max="16384" width="8.5546875" style="2"/>
  </cols>
  <sheetData>
    <row r="1" spans="1:67" ht="15" customHeight="1" x14ac:dyDescent="0.3">
      <c r="A1" s="1"/>
      <c r="X1" s="66"/>
      <c r="Y1" s="66"/>
      <c r="Z1" s="66"/>
      <c r="AA1" s="66"/>
      <c r="AB1" s="66"/>
      <c r="AC1" s="66"/>
      <c r="AD1" s="66"/>
      <c r="AE1" s="66"/>
      <c r="AF1" s="66"/>
      <c r="AG1" s="66"/>
      <c r="AH1" s="66"/>
      <c r="AI1" s="66"/>
    </row>
    <row r="2" spans="1:67" ht="15" customHeight="1" x14ac:dyDescent="0.3">
      <c r="X2" s="66"/>
      <c r="Y2" s="66"/>
      <c r="Z2" s="66"/>
      <c r="AA2" s="66"/>
      <c r="AB2" s="66"/>
      <c r="AC2" s="66"/>
      <c r="AD2" s="66"/>
      <c r="AE2" s="66"/>
      <c r="AF2" s="66"/>
      <c r="AG2" s="66"/>
      <c r="AH2" s="66"/>
      <c r="AI2" s="66"/>
    </row>
    <row r="3" spans="1:67" ht="15" customHeight="1" x14ac:dyDescent="0.3">
      <c r="X3" s="66"/>
      <c r="Y3" s="66"/>
      <c r="Z3" s="66"/>
      <c r="AA3" s="66"/>
      <c r="AB3" s="66"/>
      <c r="AC3" s="66"/>
      <c r="AD3" s="66"/>
      <c r="AE3" s="66"/>
      <c r="AF3" s="66"/>
      <c r="AG3" s="66"/>
      <c r="AH3" s="66"/>
      <c r="AI3" s="66"/>
    </row>
    <row r="4" spans="1:67" ht="15" customHeight="1" x14ac:dyDescent="0.3">
      <c r="X4" s="66"/>
      <c r="Y4" s="66"/>
      <c r="Z4" s="66"/>
      <c r="AA4" s="66"/>
      <c r="AB4" s="66"/>
      <c r="AC4" s="66"/>
      <c r="AD4" s="66"/>
      <c r="AE4" s="66"/>
      <c r="AF4" s="66"/>
      <c r="AG4" s="66"/>
      <c r="AH4" s="66"/>
      <c r="AI4" s="66"/>
    </row>
    <row r="5" spans="1:67" ht="15" customHeight="1" x14ac:dyDescent="0.3">
      <c r="X5" s="66"/>
      <c r="Y5" s="66"/>
      <c r="Z5" s="66"/>
      <c r="AA5" s="66"/>
      <c r="AB5" s="66"/>
      <c r="AC5" s="66"/>
      <c r="AD5" s="66"/>
      <c r="AE5" s="66"/>
      <c r="AF5" s="66"/>
      <c r="AG5" s="66"/>
      <c r="AH5" s="66"/>
      <c r="AI5" s="66"/>
    </row>
    <row r="6" spans="1:67" ht="15" customHeight="1" x14ac:dyDescent="0.3">
      <c r="X6" s="66"/>
      <c r="Y6" s="66"/>
      <c r="Z6" s="66"/>
      <c r="AA6" s="66"/>
      <c r="AB6" s="66"/>
      <c r="AC6" s="66"/>
      <c r="AD6" s="66"/>
      <c r="AE6" s="66"/>
      <c r="AF6" s="66"/>
      <c r="AG6" s="66"/>
      <c r="AH6" s="66"/>
      <c r="AI6" s="66"/>
    </row>
    <row r="7" spans="1:67" ht="15" customHeight="1" x14ac:dyDescent="0.3">
      <c r="X7" s="66"/>
      <c r="Y7" s="66"/>
      <c r="Z7" s="66"/>
      <c r="AA7" s="66"/>
      <c r="AB7" s="66"/>
      <c r="AC7" s="66"/>
      <c r="AD7" s="66"/>
      <c r="AE7" s="66"/>
      <c r="AF7" s="66"/>
      <c r="AG7" s="66"/>
      <c r="AH7" s="66"/>
      <c r="AI7" s="66"/>
    </row>
    <row r="8" spans="1:67" ht="20.25" customHeight="1" x14ac:dyDescent="0.3">
      <c r="B8" s="21" t="s">
        <v>19</v>
      </c>
      <c r="C8" s="21"/>
      <c r="D8" s="21"/>
      <c r="E8" s="21"/>
      <c r="F8" s="21"/>
      <c r="H8" s="5"/>
      <c r="I8" s="5"/>
    </row>
    <row r="9" spans="1:67" s="107" customFormat="1" ht="25.5" customHeight="1" x14ac:dyDescent="0.3">
      <c r="B9" s="22" t="s">
        <v>118</v>
      </c>
      <c r="C9" s="22"/>
      <c r="D9" s="22"/>
      <c r="E9" s="22"/>
      <c r="F9" s="22"/>
      <c r="H9" s="108"/>
      <c r="I9" s="108"/>
    </row>
    <row r="10" spans="1:67" ht="15" customHeight="1" x14ac:dyDescent="0.3">
      <c r="B10" s="64"/>
      <c r="C10" s="18"/>
      <c r="D10" s="18"/>
      <c r="E10" s="18"/>
      <c r="F10" s="18"/>
      <c r="G10" s="18"/>
      <c r="H10" s="17"/>
      <c r="I10" s="17"/>
      <c r="J10" s="17"/>
      <c r="K10" s="17"/>
      <c r="L10" s="17"/>
      <c r="M10" s="17"/>
      <c r="N10" s="17"/>
      <c r="O10" s="17"/>
      <c r="P10" s="17"/>
      <c r="Q10" s="17"/>
      <c r="R10" s="17"/>
      <c r="S10" s="17"/>
      <c r="T10" s="17"/>
      <c r="U10" s="17"/>
      <c r="V10" s="17"/>
      <c r="W10" s="1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row>
    <row r="11" spans="1:67" ht="15" customHeight="1" x14ac:dyDescent="0.3">
      <c r="B11" s="26" t="s">
        <v>7</v>
      </c>
      <c r="C11" s="26"/>
      <c r="D11" s="26"/>
      <c r="E11" s="26"/>
      <c r="F11" s="26"/>
      <c r="G11" s="18"/>
      <c r="H11" s="14"/>
      <c r="I11" s="14"/>
      <c r="J11" s="17"/>
      <c r="K11" s="17"/>
      <c r="L11" s="17"/>
      <c r="M11" s="17"/>
      <c r="N11" s="17"/>
      <c r="O11" s="17"/>
      <c r="P11" s="17"/>
      <c r="Q11" s="17"/>
      <c r="R11" s="17"/>
      <c r="S11" s="17"/>
      <c r="T11" s="17"/>
      <c r="U11" s="17"/>
      <c r="V11" s="17"/>
      <c r="W11" s="1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row>
    <row r="12" spans="1:67" ht="41.1" customHeight="1" x14ac:dyDescent="0.3">
      <c r="B12" s="43"/>
      <c r="C12" s="151" t="s">
        <v>83</v>
      </c>
      <c r="D12" s="146"/>
      <c r="E12" s="147"/>
      <c r="F12" s="146" t="s">
        <v>61</v>
      </c>
      <c r="G12" s="146"/>
      <c r="H12" s="147"/>
      <c r="I12" s="151" t="s">
        <v>63</v>
      </c>
      <c r="J12" s="146"/>
      <c r="K12" s="147"/>
      <c r="L12" s="151" t="s">
        <v>65</v>
      </c>
      <c r="M12" s="146"/>
      <c r="N12" s="147"/>
      <c r="O12" s="153" t="s">
        <v>67</v>
      </c>
      <c r="P12" s="154"/>
      <c r="Q12" s="155"/>
      <c r="R12" s="153" t="s">
        <v>69</v>
      </c>
      <c r="S12" s="154"/>
      <c r="T12" s="155"/>
      <c r="U12" s="151" t="s">
        <v>82</v>
      </c>
      <c r="V12" s="146"/>
      <c r="W12" s="147"/>
      <c r="Z12" s="152"/>
      <c r="AA12" s="152"/>
      <c r="AB12" s="152"/>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row>
    <row r="13" spans="1:67" ht="28.8" x14ac:dyDescent="0.3">
      <c r="B13" s="62"/>
      <c r="C13" s="67" t="s">
        <v>71</v>
      </c>
      <c r="D13" s="67" t="s">
        <v>97</v>
      </c>
      <c r="E13" s="67" t="s">
        <v>98</v>
      </c>
      <c r="F13" s="68" t="s">
        <v>71</v>
      </c>
      <c r="G13" s="67" t="s">
        <v>97</v>
      </c>
      <c r="H13" s="67" t="s">
        <v>98</v>
      </c>
      <c r="I13" s="67" t="s">
        <v>71</v>
      </c>
      <c r="J13" s="67" t="s">
        <v>97</v>
      </c>
      <c r="K13" s="67" t="s">
        <v>98</v>
      </c>
      <c r="L13" s="67" t="s">
        <v>71</v>
      </c>
      <c r="M13" s="67" t="s">
        <v>97</v>
      </c>
      <c r="N13" s="67" t="s">
        <v>98</v>
      </c>
      <c r="O13" s="67" t="s">
        <v>71</v>
      </c>
      <c r="P13" s="67" t="s">
        <v>97</v>
      </c>
      <c r="Q13" s="67" t="s">
        <v>98</v>
      </c>
      <c r="R13" s="67" t="s">
        <v>71</v>
      </c>
      <c r="S13" s="67" t="s">
        <v>97</v>
      </c>
      <c r="T13" s="67" t="s">
        <v>98</v>
      </c>
      <c r="U13" s="67" t="s">
        <v>71</v>
      </c>
      <c r="V13" s="67" t="s">
        <v>97</v>
      </c>
      <c r="W13" s="67" t="s">
        <v>98</v>
      </c>
      <c r="Z13" s="88"/>
      <c r="AA13" s="88"/>
      <c r="AB13" s="88"/>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row>
    <row r="14" spans="1:67" x14ac:dyDescent="0.3">
      <c r="B14" s="36">
        <v>44652</v>
      </c>
      <c r="C14" s="54">
        <v>26185</v>
      </c>
      <c r="D14" s="54">
        <v>19170</v>
      </c>
      <c r="E14" s="54">
        <v>7010</v>
      </c>
      <c r="F14" s="54">
        <v>19900</v>
      </c>
      <c r="G14" s="54">
        <v>18220</v>
      </c>
      <c r="H14" s="54">
        <v>1680</v>
      </c>
      <c r="I14" s="54">
        <v>5310</v>
      </c>
      <c r="J14" s="54">
        <v>415</v>
      </c>
      <c r="K14" s="54">
        <v>4895</v>
      </c>
      <c r="L14" s="54">
        <v>520</v>
      </c>
      <c r="M14" s="54">
        <v>265</v>
      </c>
      <c r="N14" s="54">
        <v>255</v>
      </c>
      <c r="O14" s="54">
        <v>195</v>
      </c>
      <c r="P14" s="54">
        <v>55</v>
      </c>
      <c r="Q14" s="54">
        <v>140</v>
      </c>
      <c r="R14" s="54">
        <v>235</v>
      </c>
      <c r="S14" s="54">
        <v>215</v>
      </c>
      <c r="T14" s="54">
        <v>20</v>
      </c>
      <c r="U14" s="54">
        <v>25</v>
      </c>
      <c r="V14" s="54">
        <v>0</v>
      </c>
      <c r="W14" s="54">
        <v>25</v>
      </c>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row>
    <row r="15" spans="1:67" x14ac:dyDescent="0.3">
      <c r="B15" s="36">
        <v>44896</v>
      </c>
      <c r="C15" s="54">
        <v>29955</v>
      </c>
      <c r="D15" s="54">
        <v>17800</v>
      </c>
      <c r="E15" s="54">
        <v>12150</v>
      </c>
      <c r="F15" s="54">
        <v>19470</v>
      </c>
      <c r="G15" s="54">
        <v>16695</v>
      </c>
      <c r="H15" s="54">
        <v>2775</v>
      </c>
      <c r="I15" s="54">
        <v>8770</v>
      </c>
      <c r="J15" s="54">
        <v>465</v>
      </c>
      <c r="K15" s="54">
        <v>8305</v>
      </c>
      <c r="L15" s="54">
        <v>660</v>
      </c>
      <c r="M15" s="54">
        <v>160</v>
      </c>
      <c r="N15" s="54">
        <v>500</v>
      </c>
      <c r="O15" s="54">
        <v>495</v>
      </c>
      <c r="P15" s="54">
        <v>5</v>
      </c>
      <c r="Q15" s="54">
        <v>495</v>
      </c>
      <c r="R15" s="54">
        <v>535</v>
      </c>
      <c r="S15" s="54">
        <v>480</v>
      </c>
      <c r="T15" s="54">
        <v>55</v>
      </c>
      <c r="U15" s="54">
        <v>20</v>
      </c>
      <c r="V15" s="54">
        <v>0</v>
      </c>
      <c r="W15" s="54">
        <v>20</v>
      </c>
      <c r="Z15" s="89"/>
      <c r="AA15" s="89"/>
      <c r="AB15" s="89"/>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row>
    <row r="16" spans="1:67" x14ac:dyDescent="0.3">
      <c r="B16" s="36">
        <v>45078</v>
      </c>
      <c r="C16" s="54">
        <v>34400</v>
      </c>
      <c r="D16" s="54">
        <v>19535</v>
      </c>
      <c r="E16" s="54">
        <v>14860</v>
      </c>
      <c r="F16" s="54">
        <v>22445</v>
      </c>
      <c r="G16" s="54">
        <v>19370</v>
      </c>
      <c r="H16" s="54">
        <v>3070</v>
      </c>
      <c r="I16" s="54">
        <v>10340</v>
      </c>
      <c r="J16" s="54">
        <v>20</v>
      </c>
      <c r="K16" s="54">
        <v>10320</v>
      </c>
      <c r="L16" s="54">
        <v>800</v>
      </c>
      <c r="M16" s="54">
        <v>145</v>
      </c>
      <c r="N16" s="54">
        <v>655</v>
      </c>
      <c r="O16" s="54">
        <v>715</v>
      </c>
      <c r="P16" s="54">
        <v>0</v>
      </c>
      <c r="Q16" s="54">
        <v>715</v>
      </c>
      <c r="R16" s="54">
        <v>70</v>
      </c>
      <c r="S16" s="54">
        <v>0</v>
      </c>
      <c r="T16" s="54">
        <v>70</v>
      </c>
      <c r="U16" s="54">
        <v>20</v>
      </c>
      <c r="V16" s="54">
        <v>0</v>
      </c>
      <c r="W16" s="54">
        <v>20</v>
      </c>
      <c r="Z16" s="89"/>
      <c r="AA16" s="89"/>
      <c r="AB16" s="89"/>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row>
    <row r="17" spans="2:67" x14ac:dyDescent="0.3">
      <c r="B17" s="36">
        <v>45108</v>
      </c>
      <c r="C17" s="54">
        <v>34110</v>
      </c>
      <c r="D17" s="54">
        <v>19075</v>
      </c>
      <c r="E17" s="54">
        <v>15035</v>
      </c>
      <c r="F17" s="54">
        <v>21915</v>
      </c>
      <c r="G17" s="54">
        <v>18905</v>
      </c>
      <c r="H17" s="54">
        <v>3010</v>
      </c>
      <c r="I17" s="54">
        <v>10545</v>
      </c>
      <c r="J17" s="54">
        <v>30</v>
      </c>
      <c r="K17" s="54">
        <v>10515</v>
      </c>
      <c r="L17" s="54">
        <v>805</v>
      </c>
      <c r="M17" s="54">
        <v>140</v>
      </c>
      <c r="N17" s="54">
        <v>665</v>
      </c>
      <c r="O17" s="54">
        <v>755</v>
      </c>
      <c r="P17" s="54">
        <v>0</v>
      </c>
      <c r="Q17" s="54">
        <v>755</v>
      </c>
      <c r="R17" s="54">
        <v>75</v>
      </c>
      <c r="S17" s="54">
        <v>0</v>
      </c>
      <c r="T17" s="54">
        <v>75</v>
      </c>
      <c r="U17" s="54">
        <v>20</v>
      </c>
      <c r="V17" s="54">
        <v>0</v>
      </c>
      <c r="W17" s="54">
        <v>20</v>
      </c>
      <c r="Z17" s="89"/>
      <c r="AA17" s="89"/>
      <c r="AB17" s="89"/>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row>
    <row r="18" spans="2:67" x14ac:dyDescent="0.3">
      <c r="B18" s="36">
        <v>45139</v>
      </c>
      <c r="C18" s="54">
        <v>33825</v>
      </c>
      <c r="D18" s="54">
        <v>18570</v>
      </c>
      <c r="E18" s="54">
        <v>15255</v>
      </c>
      <c r="F18" s="54">
        <v>21335</v>
      </c>
      <c r="G18" s="54">
        <v>18410</v>
      </c>
      <c r="H18" s="54">
        <v>2925</v>
      </c>
      <c r="I18" s="54">
        <v>10820</v>
      </c>
      <c r="J18" s="54">
        <v>30</v>
      </c>
      <c r="K18" s="54">
        <v>10795</v>
      </c>
      <c r="L18" s="54">
        <v>810</v>
      </c>
      <c r="M18" s="54">
        <v>130</v>
      </c>
      <c r="N18" s="54">
        <v>680</v>
      </c>
      <c r="O18" s="54">
        <v>775</v>
      </c>
      <c r="P18" s="54">
        <v>0</v>
      </c>
      <c r="Q18" s="54">
        <v>775</v>
      </c>
      <c r="R18" s="54">
        <v>70</v>
      </c>
      <c r="S18" s="54">
        <v>0</v>
      </c>
      <c r="T18" s="54">
        <v>70</v>
      </c>
      <c r="U18" s="54">
        <v>20</v>
      </c>
      <c r="V18" s="54">
        <v>0</v>
      </c>
      <c r="W18" s="54">
        <v>20</v>
      </c>
      <c r="Z18" s="89"/>
      <c r="AA18" s="89"/>
      <c r="AB18" s="89"/>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row>
    <row r="19" spans="2:67" x14ac:dyDescent="0.3">
      <c r="B19" s="36">
        <v>45170</v>
      </c>
      <c r="C19" s="54">
        <v>34830</v>
      </c>
      <c r="D19" s="54">
        <v>19100</v>
      </c>
      <c r="E19" s="54">
        <v>15730</v>
      </c>
      <c r="F19" s="54">
        <v>21670</v>
      </c>
      <c r="G19" s="54">
        <v>18950</v>
      </c>
      <c r="H19" s="54">
        <v>2720</v>
      </c>
      <c r="I19" s="54">
        <v>11560</v>
      </c>
      <c r="J19" s="54">
        <v>30</v>
      </c>
      <c r="K19" s="54">
        <v>11535</v>
      </c>
      <c r="L19" s="54">
        <v>625</v>
      </c>
      <c r="M19" s="54">
        <v>125</v>
      </c>
      <c r="N19" s="54">
        <v>500</v>
      </c>
      <c r="O19" s="54">
        <v>865</v>
      </c>
      <c r="P19" s="54">
        <v>0</v>
      </c>
      <c r="Q19" s="54">
        <v>865</v>
      </c>
      <c r="R19" s="54">
        <v>105</v>
      </c>
      <c r="S19" s="54">
        <v>0</v>
      </c>
      <c r="T19" s="54">
        <v>105</v>
      </c>
      <c r="U19" s="54">
        <v>10</v>
      </c>
      <c r="V19" s="54">
        <v>0</v>
      </c>
      <c r="W19" s="54">
        <v>10</v>
      </c>
      <c r="Z19" s="89"/>
      <c r="AA19" s="89"/>
      <c r="AB19" s="89"/>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row>
    <row r="20" spans="2:67" x14ac:dyDescent="0.3">
      <c r="B20" s="36">
        <v>45200</v>
      </c>
      <c r="C20" s="54">
        <v>33900</v>
      </c>
      <c r="D20" s="54">
        <v>17730</v>
      </c>
      <c r="E20" s="54">
        <v>16170</v>
      </c>
      <c r="F20" s="54">
        <v>20335</v>
      </c>
      <c r="G20" s="54">
        <v>17610</v>
      </c>
      <c r="H20" s="54">
        <v>2725</v>
      </c>
      <c r="I20" s="54">
        <v>11585</v>
      </c>
      <c r="J20" s="54">
        <v>25</v>
      </c>
      <c r="K20" s="54">
        <v>11560</v>
      </c>
      <c r="L20" s="54">
        <v>670</v>
      </c>
      <c r="M20" s="54">
        <v>90</v>
      </c>
      <c r="N20" s="54">
        <v>575</v>
      </c>
      <c r="O20" s="54">
        <v>915</v>
      </c>
      <c r="P20" s="54">
        <v>0</v>
      </c>
      <c r="Q20" s="54">
        <v>915</v>
      </c>
      <c r="R20" s="54">
        <v>390</v>
      </c>
      <c r="S20" s="54">
        <v>0</v>
      </c>
      <c r="T20" s="54">
        <v>390</v>
      </c>
      <c r="U20" s="54">
        <v>5</v>
      </c>
      <c r="V20" s="54">
        <v>0</v>
      </c>
      <c r="W20" s="54">
        <v>5</v>
      </c>
      <c r="Z20" s="89"/>
      <c r="AA20" s="89"/>
      <c r="AB20" s="89"/>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row>
    <row r="21" spans="2:67" x14ac:dyDescent="0.3">
      <c r="B21" s="36">
        <v>45231</v>
      </c>
      <c r="C21" s="54">
        <v>32895</v>
      </c>
      <c r="D21" s="54">
        <v>16835</v>
      </c>
      <c r="E21" s="54">
        <v>16060</v>
      </c>
      <c r="F21" s="54">
        <v>19485</v>
      </c>
      <c r="G21" s="54">
        <v>16715</v>
      </c>
      <c r="H21" s="54">
        <v>2770</v>
      </c>
      <c r="I21" s="54">
        <v>11415</v>
      </c>
      <c r="J21" s="54">
        <v>35</v>
      </c>
      <c r="K21" s="54">
        <v>11380</v>
      </c>
      <c r="L21" s="54">
        <v>640</v>
      </c>
      <c r="M21" s="54">
        <v>85</v>
      </c>
      <c r="N21" s="54">
        <v>555</v>
      </c>
      <c r="O21" s="54">
        <v>955</v>
      </c>
      <c r="P21" s="54">
        <v>0</v>
      </c>
      <c r="Q21" s="54">
        <v>955</v>
      </c>
      <c r="R21" s="54">
        <v>400</v>
      </c>
      <c r="S21" s="54">
        <v>0</v>
      </c>
      <c r="T21" s="54">
        <v>400</v>
      </c>
      <c r="U21" s="54">
        <v>5</v>
      </c>
      <c r="V21" s="54">
        <v>0</v>
      </c>
      <c r="W21" s="54">
        <v>5</v>
      </c>
      <c r="Z21" s="89"/>
      <c r="AA21" s="89"/>
      <c r="AB21" s="89"/>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row>
    <row r="22" spans="2:67" x14ac:dyDescent="0.3">
      <c r="B22" s="36">
        <v>45261</v>
      </c>
      <c r="C22" s="54">
        <v>29910</v>
      </c>
      <c r="D22" s="54">
        <v>15845</v>
      </c>
      <c r="E22" s="54">
        <v>14065</v>
      </c>
      <c r="F22" s="54">
        <v>18250</v>
      </c>
      <c r="G22" s="54">
        <v>15720</v>
      </c>
      <c r="H22" s="54">
        <v>2535</v>
      </c>
      <c r="I22" s="54">
        <v>9835</v>
      </c>
      <c r="J22" s="54">
        <v>60</v>
      </c>
      <c r="K22" s="54">
        <v>9775</v>
      </c>
      <c r="L22" s="54">
        <v>595</v>
      </c>
      <c r="M22" s="54">
        <v>65</v>
      </c>
      <c r="N22" s="54">
        <v>530</v>
      </c>
      <c r="O22" s="54">
        <v>920</v>
      </c>
      <c r="P22" s="54">
        <v>0</v>
      </c>
      <c r="Q22" s="54">
        <v>920</v>
      </c>
      <c r="R22" s="54">
        <v>300</v>
      </c>
      <c r="S22" s="54">
        <v>0</v>
      </c>
      <c r="T22" s="54">
        <v>300</v>
      </c>
      <c r="U22" s="54">
        <v>5</v>
      </c>
      <c r="V22" s="54">
        <v>0</v>
      </c>
      <c r="W22" s="54">
        <v>5</v>
      </c>
      <c r="Z22" s="89"/>
      <c r="AA22" s="89"/>
      <c r="AB22" s="89"/>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row>
    <row r="23" spans="2:67" ht="15" customHeight="1" x14ac:dyDescent="0.3">
      <c r="B23" s="36">
        <v>45292</v>
      </c>
      <c r="C23" s="54">
        <v>32060</v>
      </c>
      <c r="D23" s="54">
        <v>15920</v>
      </c>
      <c r="E23" s="54">
        <v>16140</v>
      </c>
      <c r="F23" s="54">
        <v>17990</v>
      </c>
      <c r="G23" s="54">
        <v>15860</v>
      </c>
      <c r="H23" s="54">
        <v>2130</v>
      </c>
      <c r="I23" s="54">
        <v>11955</v>
      </c>
      <c r="J23" s="54">
        <v>5</v>
      </c>
      <c r="K23" s="54">
        <v>11945</v>
      </c>
      <c r="L23" s="54">
        <v>555</v>
      </c>
      <c r="M23" s="54">
        <v>50</v>
      </c>
      <c r="N23" s="54">
        <v>505</v>
      </c>
      <c r="O23" s="54">
        <v>975</v>
      </c>
      <c r="P23" s="54">
        <v>0</v>
      </c>
      <c r="Q23" s="54">
        <v>975</v>
      </c>
      <c r="R23" s="54">
        <v>585</v>
      </c>
      <c r="S23" s="54">
        <v>0</v>
      </c>
      <c r="T23" s="54">
        <v>585</v>
      </c>
      <c r="U23" s="54">
        <v>0</v>
      </c>
      <c r="V23" s="54">
        <v>0</v>
      </c>
      <c r="W23" s="54">
        <v>0</v>
      </c>
      <c r="Z23" s="89"/>
      <c r="AA23" s="89"/>
      <c r="AB23" s="89"/>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row>
    <row r="24" spans="2:67" ht="15" customHeight="1" x14ac:dyDescent="0.3">
      <c r="B24" s="36">
        <v>45323</v>
      </c>
      <c r="C24" s="54">
        <v>33245</v>
      </c>
      <c r="D24" s="54">
        <v>16575</v>
      </c>
      <c r="E24" s="54">
        <v>16670</v>
      </c>
      <c r="F24" s="54">
        <v>18990</v>
      </c>
      <c r="G24" s="54">
        <v>16530</v>
      </c>
      <c r="H24" s="54">
        <v>2460</v>
      </c>
      <c r="I24" s="54">
        <v>11465</v>
      </c>
      <c r="J24" s="54">
        <v>5</v>
      </c>
      <c r="K24" s="54">
        <v>11460</v>
      </c>
      <c r="L24" s="54">
        <v>595</v>
      </c>
      <c r="M24" s="54">
        <v>40</v>
      </c>
      <c r="N24" s="54">
        <v>555</v>
      </c>
      <c r="O24" s="54">
        <v>970</v>
      </c>
      <c r="P24" s="54">
        <v>0</v>
      </c>
      <c r="Q24" s="54">
        <v>970</v>
      </c>
      <c r="R24" s="54">
        <v>550</v>
      </c>
      <c r="S24" s="54">
        <v>0</v>
      </c>
      <c r="T24" s="54">
        <v>550</v>
      </c>
      <c r="U24" s="54">
        <v>675</v>
      </c>
      <c r="V24" s="54">
        <v>0</v>
      </c>
      <c r="W24" s="54">
        <v>675</v>
      </c>
      <c r="Z24" s="89"/>
      <c r="AA24" s="89"/>
      <c r="AB24" s="89"/>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row>
    <row r="25" spans="2:67" ht="15" customHeight="1" x14ac:dyDescent="0.3">
      <c r="B25" s="36">
        <v>45352</v>
      </c>
      <c r="C25" s="54">
        <v>32880</v>
      </c>
      <c r="D25" s="54">
        <v>16215</v>
      </c>
      <c r="E25" s="54">
        <v>16665</v>
      </c>
      <c r="F25" s="54">
        <v>18725</v>
      </c>
      <c r="G25" s="54">
        <v>16140</v>
      </c>
      <c r="H25" s="54">
        <v>2590</v>
      </c>
      <c r="I25" s="54">
        <v>11910</v>
      </c>
      <c r="J25" s="54">
        <v>20</v>
      </c>
      <c r="K25" s="54">
        <v>11890</v>
      </c>
      <c r="L25" s="54">
        <v>650</v>
      </c>
      <c r="M25" s="54">
        <v>55</v>
      </c>
      <c r="N25" s="54">
        <v>595</v>
      </c>
      <c r="O25" s="54">
        <v>1000</v>
      </c>
      <c r="P25" s="54">
        <v>0</v>
      </c>
      <c r="Q25" s="54">
        <v>1000</v>
      </c>
      <c r="R25" s="54">
        <v>590</v>
      </c>
      <c r="S25" s="54">
        <v>0</v>
      </c>
      <c r="T25" s="54">
        <v>590</v>
      </c>
      <c r="U25" s="54">
        <v>5</v>
      </c>
      <c r="V25" s="54">
        <v>0</v>
      </c>
      <c r="W25" s="54">
        <v>5</v>
      </c>
      <c r="Z25" s="89"/>
      <c r="AA25" s="89"/>
      <c r="AB25" s="89"/>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row>
    <row r="26" spans="2:67" ht="15" customHeight="1" x14ac:dyDescent="0.3">
      <c r="B26" s="36">
        <v>45383</v>
      </c>
      <c r="C26" s="54">
        <v>32560</v>
      </c>
      <c r="D26" s="54">
        <v>15410</v>
      </c>
      <c r="E26" s="54">
        <v>17150</v>
      </c>
      <c r="F26" s="54">
        <v>17685</v>
      </c>
      <c r="G26" s="54">
        <v>15185</v>
      </c>
      <c r="H26" s="54">
        <v>2500</v>
      </c>
      <c r="I26" s="54">
        <v>12375</v>
      </c>
      <c r="J26" s="54">
        <v>50</v>
      </c>
      <c r="K26" s="54">
        <v>12320</v>
      </c>
      <c r="L26" s="54">
        <v>765</v>
      </c>
      <c r="M26" s="54">
        <v>120</v>
      </c>
      <c r="N26" s="54">
        <v>645</v>
      </c>
      <c r="O26" s="54">
        <v>1125</v>
      </c>
      <c r="P26" s="54">
        <v>0</v>
      </c>
      <c r="Q26" s="54">
        <v>1125</v>
      </c>
      <c r="R26" s="54">
        <v>450</v>
      </c>
      <c r="S26" s="54">
        <v>55</v>
      </c>
      <c r="T26" s="54">
        <v>400</v>
      </c>
      <c r="U26" s="54">
        <v>165</v>
      </c>
      <c r="V26" s="54">
        <v>0</v>
      </c>
      <c r="W26" s="54">
        <v>165</v>
      </c>
      <c r="Z26" s="89"/>
      <c r="AA26" s="89"/>
      <c r="AB26" s="89"/>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row>
    <row r="27" spans="2:67" ht="15" customHeight="1" x14ac:dyDescent="0.3">
      <c r="B27" s="36">
        <v>45413</v>
      </c>
      <c r="C27" s="54">
        <v>33870</v>
      </c>
      <c r="D27" s="54">
        <v>15895</v>
      </c>
      <c r="E27" s="54">
        <v>17975</v>
      </c>
      <c r="F27" s="54">
        <v>18565</v>
      </c>
      <c r="G27" s="54">
        <v>15665</v>
      </c>
      <c r="H27" s="54">
        <v>2900</v>
      </c>
      <c r="I27" s="54">
        <v>12640</v>
      </c>
      <c r="J27" s="54">
        <v>35</v>
      </c>
      <c r="K27" s="54">
        <v>12605</v>
      </c>
      <c r="L27" s="54">
        <v>875</v>
      </c>
      <c r="M27" s="54">
        <v>130</v>
      </c>
      <c r="N27" s="54">
        <v>745</v>
      </c>
      <c r="O27" s="54">
        <v>1155</v>
      </c>
      <c r="P27" s="54">
        <v>0</v>
      </c>
      <c r="Q27" s="54">
        <v>1155</v>
      </c>
      <c r="R27" s="54">
        <v>635</v>
      </c>
      <c r="S27" s="54">
        <v>70</v>
      </c>
      <c r="T27" s="54">
        <v>565</v>
      </c>
      <c r="U27" s="54">
        <v>0</v>
      </c>
      <c r="V27" s="54">
        <v>0</v>
      </c>
      <c r="W27" s="54">
        <v>0</v>
      </c>
      <c r="Z27" s="89"/>
      <c r="AA27" s="89"/>
      <c r="AB27" s="89"/>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row>
    <row r="28" spans="2:67" ht="15" customHeight="1" x14ac:dyDescent="0.3">
      <c r="B28" s="36">
        <v>45444</v>
      </c>
      <c r="C28" s="54">
        <v>34230</v>
      </c>
      <c r="D28" s="54">
        <v>16090</v>
      </c>
      <c r="E28" s="54">
        <v>18140</v>
      </c>
      <c r="F28" s="54">
        <v>18585</v>
      </c>
      <c r="G28" s="54">
        <v>15730</v>
      </c>
      <c r="H28" s="54">
        <v>2855</v>
      </c>
      <c r="I28" s="54">
        <v>12925</v>
      </c>
      <c r="J28" s="54">
        <v>170</v>
      </c>
      <c r="K28" s="54">
        <v>12755</v>
      </c>
      <c r="L28" s="54">
        <v>860</v>
      </c>
      <c r="M28" s="54">
        <v>145</v>
      </c>
      <c r="N28" s="54">
        <v>720</v>
      </c>
      <c r="O28" s="54">
        <v>1255</v>
      </c>
      <c r="P28" s="54">
        <v>0</v>
      </c>
      <c r="Q28" s="54">
        <v>1255</v>
      </c>
      <c r="R28" s="54">
        <v>605</v>
      </c>
      <c r="S28" s="54">
        <v>45</v>
      </c>
      <c r="T28" s="54">
        <v>560</v>
      </c>
      <c r="U28" s="54">
        <v>0</v>
      </c>
      <c r="V28" s="54">
        <v>0</v>
      </c>
      <c r="W28" s="54">
        <v>0</v>
      </c>
      <c r="Z28" s="89"/>
      <c r="AA28" s="89"/>
      <c r="AB28" s="89"/>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row>
    <row r="29" spans="2:67" ht="15" customHeight="1" x14ac:dyDescent="0.3">
      <c r="B29" s="36">
        <v>45474</v>
      </c>
      <c r="C29" s="54">
        <v>31950</v>
      </c>
      <c r="D29" s="54">
        <v>14760</v>
      </c>
      <c r="E29" s="54">
        <v>17190</v>
      </c>
      <c r="F29" s="54">
        <v>16990</v>
      </c>
      <c r="G29" s="54">
        <v>14355</v>
      </c>
      <c r="H29" s="54">
        <v>2635</v>
      </c>
      <c r="I29" s="54">
        <v>12330</v>
      </c>
      <c r="J29" s="54">
        <v>205</v>
      </c>
      <c r="K29" s="54">
        <v>12125</v>
      </c>
      <c r="L29" s="54">
        <v>770</v>
      </c>
      <c r="M29" s="54">
        <v>135</v>
      </c>
      <c r="N29" s="54">
        <v>635</v>
      </c>
      <c r="O29" s="54">
        <v>1245</v>
      </c>
      <c r="P29" s="54">
        <v>0</v>
      </c>
      <c r="Q29" s="54">
        <v>1245</v>
      </c>
      <c r="R29" s="54">
        <v>610</v>
      </c>
      <c r="S29" s="54">
        <v>65</v>
      </c>
      <c r="T29" s="54">
        <v>545</v>
      </c>
      <c r="U29" s="54">
        <v>0</v>
      </c>
      <c r="V29" s="54">
        <v>0</v>
      </c>
      <c r="W29" s="54">
        <v>0</v>
      </c>
      <c r="Z29" s="89"/>
      <c r="AA29" s="89"/>
      <c r="AB29" s="89"/>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row>
    <row r="30" spans="2:67" ht="15" customHeight="1" x14ac:dyDescent="0.3">
      <c r="B30" s="36">
        <v>45505</v>
      </c>
      <c r="C30" s="54">
        <v>30805</v>
      </c>
      <c r="D30" s="54">
        <v>13890</v>
      </c>
      <c r="E30" s="54">
        <v>16915</v>
      </c>
      <c r="F30" s="54">
        <v>16105</v>
      </c>
      <c r="G30" s="54">
        <v>13465</v>
      </c>
      <c r="H30" s="54">
        <v>2635</v>
      </c>
      <c r="I30" s="54">
        <v>12135</v>
      </c>
      <c r="J30" s="54">
        <v>230</v>
      </c>
      <c r="K30" s="54">
        <v>11900</v>
      </c>
      <c r="L30" s="54">
        <v>745</v>
      </c>
      <c r="M30" s="54">
        <v>125</v>
      </c>
      <c r="N30" s="54">
        <v>615</v>
      </c>
      <c r="O30" s="54">
        <v>1215</v>
      </c>
      <c r="P30" s="54">
        <v>0</v>
      </c>
      <c r="Q30" s="54">
        <v>1215</v>
      </c>
      <c r="R30" s="54">
        <v>610</v>
      </c>
      <c r="S30" s="54">
        <v>65</v>
      </c>
      <c r="T30" s="54">
        <v>550</v>
      </c>
      <c r="U30" s="54">
        <v>0</v>
      </c>
      <c r="V30" s="54">
        <v>0</v>
      </c>
      <c r="W30" s="54">
        <v>0</v>
      </c>
      <c r="Z30" s="89"/>
      <c r="AA30" s="89"/>
      <c r="AB30" s="89"/>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row>
    <row r="31" spans="2:67" ht="15" customHeight="1" x14ac:dyDescent="0.3">
      <c r="B31" s="36">
        <v>45536</v>
      </c>
      <c r="C31" s="54">
        <v>31230</v>
      </c>
      <c r="D31" s="54">
        <v>14360</v>
      </c>
      <c r="E31" s="54">
        <v>16870</v>
      </c>
      <c r="F31" s="54">
        <v>16705</v>
      </c>
      <c r="G31" s="54">
        <v>13975</v>
      </c>
      <c r="H31" s="54">
        <v>2730</v>
      </c>
      <c r="I31" s="54">
        <v>11980</v>
      </c>
      <c r="J31" s="54">
        <v>215</v>
      </c>
      <c r="K31" s="54">
        <v>11765</v>
      </c>
      <c r="L31" s="54">
        <v>720</v>
      </c>
      <c r="M31" s="54">
        <v>130</v>
      </c>
      <c r="N31" s="54">
        <v>590</v>
      </c>
      <c r="O31" s="54">
        <v>1235</v>
      </c>
      <c r="P31" s="54">
        <v>0</v>
      </c>
      <c r="Q31" s="54">
        <v>1235</v>
      </c>
      <c r="R31" s="54">
        <v>590</v>
      </c>
      <c r="S31" s="54">
        <v>40</v>
      </c>
      <c r="T31" s="54">
        <v>545</v>
      </c>
      <c r="U31" s="54">
        <v>0</v>
      </c>
      <c r="V31" s="54">
        <v>0</v>
      </c>
      <c r="W31" s="54">
        <v>0</v>
      </c>
      <c r="Z31" s="89"/>
      <c r="AA31" s="89"/>
      <c r="AB31" s="89"/>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row>
    <row r="32" spans="2:67" ht="15" customHeight="1" x14ac:dyDescent="0.3">
      <c r="B32" s="101">
        <v>45566</v>
      </c>
      <c r="C32" s="102">
        <v>30800</v>
      </c>
      <c r="D32" s="102">
        <v>13825</v>
      </c>
      <c r="E32" s="102">
        <v>16975</v>
      </c>
      <c r="F32" s="102">
        <v>16225</v>
      </c>
      <c r="G32" s="102">
        <v>13455</v>
      </c>
      <c r="H32" s="102">
        <v>2770</v>
      </c>
      <c r="I32" s="102">
        <v>12100</v>
      </c>
      <c r="J32" s="103">
        <v>230</v>
      </c>
      <c r="K32" s="102">
        <v>11870</v>
      </c>
      <c r="L32" s="103">
        <v>680</v>
      </c>
      <c r="M32" s="103">
        <v>100</v>
      </c>
      <c r="N32" s="103">
        <v>580</v>
      </c>
      <c r="O32" s="102">
        <v>1205</v>
      </c>
      <c r="P32" s="103">
        <v>0</v>
      </c>
      <c r="Q32" s="102">
        <v>1205</v>
      </c>
      <c r="R32" s="103">
        <v>595</v>
      </c>
      <c r="S32" s="103">
        <v>40</v>
      </c>
      <c r="T32" s="103">
        <v>555</v>
      </c>
      <c r="U32" s="103">
        <v>0</v>
      </c>
      <c r="V32" s="103">
        <v>0</v>
      </c>
      <c r="W32" s="103">
        <v>0</v>
      </c>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2:67" ht="15" customHeight="1" x14ac:dyDescent="0.3">
      <c r="B33" s="101">
        <v>45597</v>
      </c>
      <c r="C33" s="54">
        <v>31305</v>
      </c>
      <c r="D33" s="54">
        <v>14430</v>
      </c>
      <c r="E33" s="54">
        <v>16870</v>
      </c>
      <c r="F33" s="54">
        <v>16735</v>
      </c>
      <c r="G33" s="54">
        <v>14015</v>
      </c>
      <c r="H33" s="54">
        <v>2715</v>
      </c>
      <c r="I33" s="54">
        <v>12060</v>
      </c>
      <c r="J33" s="54">
        <v>265</v>
      </c>
      <c r="K33" s="54">
        <v>11795</v>
      </c>
      <c r="L33" s="54">
        <v>695</v>
      </c>
      <c r="M33" s="54">
        <v>100</v>
      </c>
      <c r="N33" s="54">
        <v>595</v>
      </c>
      <c r="O33" s="54">
        <v>1225</v>
      </c>
      <c r="P33" s="54">
        <v>0</v>
      </c>
      <c r="Q33" s="54">
        <v>1225</v>
      </c>
      <c r="R33" s="54">
        <v>590</v>
      </c>
      <c r="S33" s="54">
        <v>50</v>
      </c>
      <c r="T33" s="54">
        <v>540</v>
      </c>
      <c r="U33" s="54">
        <v>0</v>
      </c>
      <c r="V33" s="54">
        <v>0</v>
      </c>
      <c r="W33" s="54">
        <v>0</v>
      </c>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2:67" ht="15" customHeight="1" x14ac:dyDescent="0.3">
      <c r="B34" s="34">
        <v>45627</v>
      </c>
      <c r="C34" s="54">
        <v>27260</v>
      </c>
      <c r="D34" s="54">
        <v>13315</v>
      </c>
      <c r="E34" s="54">
        <v>13940</v>
      </c>
      <c r="F34" s="54">
        <v>15265</v>
      </c>
      <c r="G34" s="54">
        <v>12935</v>
      </c>
      <c r="H34" s="54">
        <v>2330</v>
      </c>
      <c r="I34" s="54">
        <v>9745</v>
      </c>
      <c r="J34" s="54">
        <v>265</v>
      </c>
      <c r="K34" s="54">
        <v>9480</v>
      </c>
      <c r="L34" s="54">
        <v>620</v>
      </c>
      <c r="M34" s="54">
        <v>70</v>
      </c>
      <c r="N34" s="54">
        <v>545</v>
      </c>
      <c r="O34" s="54">
        <v>1175</v>
      </c>
      <c r="P34" s="54">
        <v>0</v>
      </c>
      <c r="Q34" s="54">
        <v>1175</v>
      </c>
      <c r="R34" s="54">
        <v>455</v>
      </c>
      <c r="S34" s="54">
        <v>45</v>
      </c>
      <c r="T34" s="54">
        <v>410</v>
      </c>
      <c r="U34" s="61">
        <v>0</v>
      </c>
      <c r="V34" s="61">
        <v>0</v>
      </c>
      <c r="W34" s="61">
        <v>0</v>
      </c>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2:67" ht="15" customHeight="1" x14ac:dyDescent="0.3">
      <c r="B35" s="34">
        <v>45658</v>
      </c>
      <c r="C35" s="54">
        <v>30705</v>
      </c>
      <c r="D35" s="54">
        <v>14195</v>
      </c>
      <c r="E35" s="54">
        <v>16510</v>
      </c>
      <c r="F35" s="54">
        <v>16545</v>
      </c>
      <c r="G35" s="54">
        <v>13725</v>
      </c>
      <c r="H35" s="54">
        <v>2820</v>
      </c>
      <c r="I35" s="54">
        <v>11765</v>
      </c>
      <c r="J35" s="54">
        <v>290</v>
      </c>
      <c r="K35" s="54">
        <v>11470</v>
      </c>
      <c r="L35" s="54">
        <v>695</v>
      </c>
      <c r="M35" s="54">
        <v>145</v>
      </c>
      <c r="N35" s="54">
        <v>550</v>
      </c>
      <c r="O35" s="54">
        <v>1165</v>
      </c>
      <c r="P35" s="54">
        <v>0</v>
      </c>
      <c r="Q35" s="54">
        <v>1165</v>
      </c>
      <c r="R35" s="54">
        <v>535</v>
      </c>
      <c r="S35" s="54">
        <v>35</v>
      </c>
      <c r="T35" s="54">
        <v>500</v>
      </c>
      <c r="U35" s="61">
        <v>5</v>
      </c>
      <c r="V35" s="61">
        <v>0</v>
      </c>
      <c r="W35" s="61">
        <v>5</v>
      </c>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2:67" ht="15" customHeight="1" x14ac:dyDescent="0.3">
      <c r="B36" s="34">
        <v>45689</v>
      </c>
      <c r="C36" s="54">
        <v>31195</v>
      </c>
      <c r="D36" s="54">
        <v>14420</v>
      </c>
      <c r="E36" s="54">
        <v>16770</v>
      </c>
      <c r="F36" s="54">
        <v>16935</v>
      </c>
      <c r="G36" s="54">
        <v>13915</v>
      </c>
      <c r="H36" s="54">
        <v>3020</v>
      </c>
      <c r="I36" s="54">
        <v>11705</v>
      </c>
      <c r="J36" s="54">
        <v>290</v>
      </c>
      <c r="K36" s="54">
        <v>11420</v>
      </c>
      <c r="L36" s="54">
        <v>670</v>
      </c>
      <c r="M36" s="54">
        <v>110</v>
      </c>
      <c r="N36" s="54">
        <v>560</v>
      </c>
      <c r="O36" s="54">
        <v>1270</v>
      </c>
      <c r="P36" s="54">
        <v>0</v>
      </c>
      <c r="Q36" s="54">
        <v>1270</v>
      </c>
      <c r="R36" s="54">
        <v>610</v>
      </c>
      <c r="S36" s="54">
        <v>110</v>
      </c>
      <c r="T36" s="54">
        <v>505</v>
      </c>
      <c r="U36" s="61">
        <v>0</v>
      </c>
      <c r="V36" s="61">
        <v>0</v>
      </c>
      <c r="W36" s="61">
        <v>0</v>
      </c>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2:67" ht="15" customHeight="1" x14ac:dyDescent="0.3">
      <c r="B37" s="34">
        <v>45717</v>
      </c>
      <c r="C37" s="54">
        <v>31310</v>
      </c>
      <c r="D37" s="54">
        <v>14655</v>
      </c>
      <c r="E37" s="54">
        <v>16655</v>
      </c>
      <c r="F37" s="54">
        <v>17010</v>
      </c>
      <c r="G37" s="54">
        <v>14075</v>
      </c>
      <c r="H37" s="54">
        <v>2935</v>
      </c>
      <c r="I37" s="54">
        <v>11650</v>
      </c>
      <c r="J37" s="54">
        <v>295</v>
      </c>
      <c r="K37" s="54">
        <v>11355</v>
      </c>
      <c r="L37" s="54">
        <v>790</v>
      </c>
      <c r="M37" s="54">
        <v>200</v>
      </c>
      <c r="N37" s="54">
        <v>590</v>
      </c>
      <c r="O37" s="54">
        <v>1260</v>
      </c>
      <c r="P37" s="54">
        <v>0</v>
      </c>
      <c r="Q37" s="54">
        <v>1260</v>
      </c>
      <c r="R37" s="54">
        <v>600</v>
      </c>
      <c r="S37" s="54">
        <v>85</v>
      </c>
      <c r="T37" s="54">
        <v>515</v>
      </c>
      <c r="U37" s="61">
        <v>0</v>
      </c>
      <c r="V37" s="61">
        <v>0</v>
      </c>
      <c r="W37" s="61">
        <v>0</v>
      </c>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2:67" ht="15" customHeight="1" x14ac:dyDescent="0.3">
      <c r="B38" s="17"/>
      <c r="C38" s="17"/>
      <c r="D38" s="17"/>
      <c r="E38" s="17"/>
      <c r="F38" s="17"/>
      <c r="G38" s="17"/>
      <c r="H38" s="17"/>
      <c r="I38" s="95"/>
      <c r="J38" s="17"/>
      <c r="K38" s="17"/>
      <c r="L38" s="17"/>
      <c r="M38" s="17"/>
      <c r="N38" s="17"/>
      <c r="O38" s="17"/>
      <c r="P38" s="17"/>
      <c r="Q38" s="17"/>
      <c r="R38" s="17"/>
      <c r="S38" s="17"/>
      <c r="T38" s="17"/>
      <c r="U38" s="17"/>
      <c r="V38" s="17"/>
      <c r="W38" s="1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2:67" ht="20.25" customHeight="1" x14ac:dyDescent="0.3">
      <c r="B39" s="26" t="s">
        <v>92</v>
      </c>
      <c r="C39" s="17"/>
      <c r="D39" s="17"/>
      <c r="E39" s="17"/>
      <c r="F39" s="17"/>
      <c r="G39" s="17"/>
      <c r="H39" s="17"/>
      <c r="I39" s="96"/>
      <c r="J39" s="17"/>
      <c r="K39" s="17"/>
      <c r="L39" s="17"/>
      <c r="M39" s="17"/>
      <c r="N39" s="17"/>
      <c r="O39" s="17"/>
      <c r="P39" s="17"/>
      <c r="Q39" s="17"/>
      <c r="R39" s="17"/>
      <c r="S39" s="17"/>
      <c r="T39" s="17"/>
      <c r="U39" s="17"/>
      <c r="V39" s="17"/>
      <c r="W39" s="16"/>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2:67" ht="275.55" customHeight="1" x14ac:dyDescent="0.3">
      <c r="B40" s="138" t="s">
        <v>100</v>
      </c>
      <c r="C40" s="139"/>
      <c r="D40" s="139"/>
      <c r="E40" s="139"/>
      <c r="F40" s="139"/>
      <c r="G40" s="139"/>
      <c r="H40" s="139"/>
      <c r="I40" s="139"/>
      <c r="J40" s="139"/>
      <c r="K40" s="139"/>
      <c r="L40" s="139"/>
      <c r="M40" s="139"/>
      <c r="N40" s="139"/>
      <c r="O40" s="139"/>
      <c r="P40" s="139"/>
      <c r="Q40" s="139"/>
      <c r="R40" s="139"/>
      <c r="S40" s="139"/>
      <c r="T40" s="139"/>
      <c r="U40" s="139"/>
      <c r="V40" s="139"/>
      <c r="W40" s="140"/>
    </row>
    <row r="41" spans="2:67" x14ac:dyDescent="0.3">
      <c r="B41" s="45"/>
      <c r="C41" s="20"/>
      <c r="D41" s="20"/>
      <c r="E41" s="20"/>
      <c r="F41" s="20"/>
      <c r="G41" s="20"/>
      <c r="H41" s="20"/>
      <c r="I41" s="20"/>
      <c r="J41" s="20"/>
      <c r="K41" s="20"/>
      <c r="L41" s="20"/>
      <c r="M41" s="20"/>
      <c r="N41" s="20"/>
      <c r="O41" s="20"/>
      <c r="P41" s="20"/>
      <c r="Q41" s="20"/>
      <c r="R41" s="20"/>
      <c r="S41" s="20"/>
      <c r="T41" s="20"/>
      <c r="U41" s="20"/>
      <c r="V41" s="20"/>
      <c r="W41" s="20"/>
    </row>
    <row r="42" spans="2:67" x14ac:dyDescent="0.3">
      <c r="B42" s="12" t="s">
        <v>18</v>
      </c>
      <c r="C42" s="12"/>
      <c r="D42" s="12"/>
      <c r="E42" s="12"/>
      <c r="F42" s="12"/>
    </row>
  </sheetData>
  <mergeCells count="9">
    <mergeCell ref="Z12:AB12"/>
    <mergeCell ref="B40:W40"/>
    <mergeCell ref="C12:E12"/>
    <mergeCell ref="U12:W12"/>
    <mergeCell ref="F12:H12"/>
    <mergeCell ref="I12:K12"/>
    <mergeCell ref="L12:N12"/>
    <mergeCell ref="O12:Q12"/>
    <mergeCell ref="R12:T12"/>
  </mergeCells>
  <hyperlinks>
    <hyperlink ref="B42" r:id="rId1" xr:uid="{49916279-9684-46CA-B47A-5820F59A6C83}"/>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7A6C-9598-4B7C-9BEF-3C255BCC1E0D}">
  <dimension ref="A1:AY43"/>
  <sheetViews>
    <sheetView showGridLines="0" topLeftCell="A32" zoomScaleNormal="100" workbookViewId="0">
      <selection activeCell="O11" sqref="O11"/>
    </sheetView>
  </sheetViews>
  <sheetFormatPr defaultColWidth="8.5546875" defaultRowHeight="14.4" x14ac:dyDescent="0.3"/>
  <cols>
    <col min="1" max="1" width="3.44140625" style="2" customWidth="1"/>
    <col min="2" max="2" width="12.44140625" style="2" customWidth="1"/>
    <col min="3" max="5" width="11.5546875" style="2" customWidth="1"/>
    <col min="6" max="6" width="3.44140625" style="2" bestFit="1" customWidth="1"/>
    <col min="7" max="8" width="4.44140625" style="2" bestFit="1" customWidth="1"/>
    <col min="9" max="9" width="3.44140625" style="2" bestFit="1" customWidth="1"/>
    <col min="10" max="11" width="8" style="2" customWidth="1"/>
    <col min="12" max="12" width="8.77734375" style="2" customWidth="1"/>
    <col min="13" max="13" width="4.5546875" style="2" bestFit="1" customWidth="1"/>
    <col min="14" max="16" width="7.44140625" style="2" customWidth="1"/>
    <col min="17" max="17" width="7.5546875" style="2" customWidth="1"/>
    <col min="18" max="18" width="23.44140625" style="2" customWidth="1"/>
    <col min="19" max="19" width="4" style="2" customWidth="1"/>
    <col min="20" max="22" width="16.5546875" style="2" customWidth="1"/>
    <col min="23" max="25" width="12.5546875" style="2" customWidth="1"/>
    <col min="26" max="26" width="11.21875" style="2" customWidth="1"/>
    <col min="27" max="27" width="5.44140625" style="2" bestFit="1" customWidth="1"/>
    <col min="28" max="28" width="4" style="2" bestFit="1" customWidth="1"/>
    <col min="29" max="29" width="4.5546875" style="2" bestFit="1" customWidth="1"/>
    <col min="30" max="30" width="3.44140625" style="2" bestFit="1" customWidth="1"/>
    <col min="31" max="32" width="4.44140625" style="2" bestFit="1" customWidth="1"/>
    <col min="33" max="33" width="3.44140625" style="2" bestFit="1" customWidth="1"/>
    <col min="34" max="34" width="4.44140625" style="2" bestFit="1" customWidth="1"/>
    <col min="35" max="35" width="5.44140625" style="2" bestFit="1" customWidth="1"/>
    <col min="36" max="36" width="4" style="2" bestFit="1" customWidth="1"/>
    <col min="37" max="37" width="4.5546875" style="2" bestFit="1" customWidth="1"/>
    <col min="38" max="38" width="3.44140625" style="2" bestFit="1" customWidth="1"/>
    <col min="39" max="40" width="4.44140625" style="2" bestFit="1" customWidth="1"/>
    <col min="41" max="41" width="3.44140625" style="2" bestFit="1" customWidth="1"/>
    <col min="42" max="42" width="4.44140625" style="2" bestFit="1" customWidth="1"/>
    <col min="43" max="43" width="5.44140625" style="2" bestFit="1" customWidth="1"/>
    <col min="44" max="44" width="4" style="2" bestFit="1" customWidth="1"/>
    <col min="45" max="45" width="4.5546875" style="2" bestFit="1" customWidth="1"/>
    <col min="46" max="46" width="3.44140625" style="2" bestFit="1" customWidth="1"/>
    <col min="47" max="48" width="4.44140625" style="2" bestFit="1" customWidth="1"/>
    <col min="49" max="49" width="3.44140625" style="2" bestFit="1" customWidth="1"/>
    <col min="50" max="50" width="4.44140625" style="2" bestFit="1" customWidth="1"/>
    <col min="51" max="51" width="5.44140625" style="2" bestFit="1" customWidth="1"/>
    <col min="52" max="52" width="4" style="2" bestFit="1" customWidth="1"/>
    <col min="53" max="53" width="4.5546875" style="2" bestFit="1" customWidth="1"/>
    <col min="54" max="54" width="3.44140625" style="2" bestFit="1" customWidth="1"/>
    <col min="55" max="56" width="4.44140625" style="2" bestFit="1" customWidth="1"/>
    <col min="57" max="57" width="3.44140625" style="2" bestFit="1" customWidth="1"/>
    <col min="58" max="58" width="4.44140625" style="2" bestFit="1" customWidth="1"/>
    <col min="59" max="59" width="5.44140625" style="2" bestFit="1" customWidth="1"/>
    <col min="60" max="60" width="4" style="2" bestFit="1" customWidth="1"/>
    <col min="61" max="61" width="4.5546875" style="2" bestFit="1" customWidth="1"/>
    <col min="62" max="62" width="3.44140625" style="2" bestFit="1" customWidth="1"/>
    <col min="63" max="64" width="4.44140625" style="2" bestFit="1" customWidth="1"/>
    <col min="65" max="65" width="3.44140625" style="2" bestFit="1" customWidth="1"/>
    <col min="66" max="66" width="4.44140625" style="2" bestFit="1" customWidth="1"/>
    <col min="67" max="67" width="5.44140625" style="2" bestFit="1" customWidth="1"/>
    <col min="68" max="68" width="4" style="2" bestFit="1" customWidth="1"/>
    <col min="69" max="69" width="4.5546875" style="2" bestFit="1" customWidth="1"/>
    <col min="70" max="70" width="3.44140625" style="2" bestFit="1" customWidth="1"/>
    <col min="71" max="72" width="4.44140625" style="2" bestFit="1" customWidth="1"/>
    <col min="73" max="73" width="3.44140625" style="2" bestFit="1" customWidth="1"/>
    <col min="74" max="74" width="4.44140625" style="2" bestFit="1" customWidth="1"/>
    <col min="75" max="16384" width="8.5546875" style="2"/>
  </cols>
  <sheetData>
    <row r="1" spans="1:51" ht="15" customHeight="1" x14ac:dyDescent="0.3">
      <c r="A1" s="1"/>
      <c r="AO1" s="125"/>
      <c r="AP1" s="125"/>
      <c r="AQ1" s="125"/>
      <c r="AR1" s="125"/>
      <c r="AS1" s="125"/>
      <c r="AT1" s="125"/>
      <c r="AU1" s="125"/>
      <c r="AV1" s="125"/>
      <c r="AW1" s="125"/>
      <c r="AX1" s="125"/>
      <c r="AY1" s="125"/>
    </row>
    <row r="2" spans="1:51" ht="15" customHeight="1" x14ac:dyDescent="0.3">
      <c r="AO2" s="125"/>
      <c r="AP2" s="125"/>
      <c r="AQ2" s="125"/>
      <c r="AR2" s="125"/>
      <c r="AS2" s="125"/>
      <c r="AT2" s="125"/>
      <c r="AU2" s="125"/>
      <c r="AV2" s="125"/>
      <c r="AW2" s="125"/>
      <c r="AX2" s="125"/>
      <c r="AY2" s="125"/>
    </row>
    <row r="3" spans="1:51" ht="15" customHeight="1" x14ac:dyDescent="0.3">
      <c r="AO3" s="125"/>
      <c r="AP3" s="125"/>
      <c r="AQ3" s="125"/>
      <c r="AR3" s="125"/>
      <c r="AS3" s="125"/>
      <c r="AT3" s="125"/>
      <c r="AU3" s="125"/>
      <c r="AV3" s="125"/>
      <c r="AW3" s="125"/>
      <c r="AX3" s="125"/>
      <c r="AY3" s="125"/>
    </row>
    <row r="4" spans="1:51" ht="15" customHeight="1" x14ac:dyDescent="0.3">
      <c r="AO4" s="125"/>
      <c r="AP4" s="125"/>
      <c r="AQ4" s="125"/>
      <c r="AR4" s="125"/>
      <c r="AS4" s="125"/>
      <c r="AT4" s="125"/>
      <c r="AU4" s="125"/>
      <c r="AV4" s="125"/>
      <c r="AW4" s="125"/>
      <c r="AX4" s="125"/>
      <c r="AY4" s="125"/>
    </row>
    <row r="5" spans="1:51" ht="15" customHeight="1" x14ac:dyDescent="0.3"/>
    <row r="6" spans="1:51" ht="15" customHeight="1" x14ac:dyDescent="0.3"/>
    <row r="7" spans="1:51" ht="15" customHeight="1" x14ac:dyDescent="0.3"/>
    <row r="8" spans="1:51" ht="20.25" customHeight="1" x14ac:dyDescent="0.3">
      <c r="B8" s="21" t="s">
        <v>19</v>
      </c>
      <c r="C8" s="21"/>
    </row>
    <row r="9" spans="1:51" ht="22.2" x14ac:dyDescent="0.3">
      <c r="B9" s="22" t="s">
        <v>118</v>
      </c>
      <c r="C9" s="22"/>
    </row>
    <row r="10" spans="1:51" ht="15" customHeight="1" x14ac:dyDescent="0.3">
      <c r="B10" s="64"/>
      <c r="C10" s="18"/>
      <c r="D10" s="18"/>
      <c r="E10" s="17"/>
      <c r="F10" s="17"/>
      <c r="G10" s="17"/>
      <c r="H10" s="17"/>
    </row>
    <row r="11" spans="1:51" ht="15" customHeight="1" x14ac:dyDescent="0.3">
      <c r="B11" s="26" t="s">
        <v>101</v>
      </c>
      <c r="C11" s="26"/>
      <c r="D11" s="18"/>
      <c r="E11" s="17"/>
      <c r="F11" s="17"/>
      <c r="G11" s="17"/>
      <c r="H11" s="17"/>
    </row>
    <row r="12" spans="1:51" ht="15.6" customHeight="1" x14ac:dyDescent="0.3">
      <c r="B12" s="43"/>
      <c r="C12" s="153" t="s">
        <v>102</v>
      </c>
      <c r="D12" s="154"/>
      <c r="E12" s="155"/>
      <c r="F12" s="18"/>
      <c r="G12" s="18"/>
      <c r="H12" s="16"/>
    </row>
    <row r="13" spans="1:51" ht="15" customHeight="1" x14ac:dyDescent="0.3">
      <c r="B13" s="44"/>
      <c r="C13" s="161" t="s">
        <v>71</v>
      </c>
      <c r="D13" s="160" t="s">
        <v>103</v>
      </c>
      <c r="E13" s="160" t="s">
        <v>104</v>
      </c>
      <c r="F13" s="18"/>
      <c r="G13" s="18"/>
      <c r="H13" s="16"/>
      <c r="J13" s="156"/>
      <c r="K13" s="156"/>
      <c r="N13" s="162"/>
      <c r="O13" s="156"/>
      <c r="P13" s="156"/>
      <c r="V13" s="91"/>
    </row>
    <row r="14" spans="1:51" ht="31.5" customHeight="1" x14ac:dyDescent="0.3">
      <c r="B14" s="62"/>
      <c r="C14" s="161"/>
      <c r="D14" s="160"/>
      <c r="E14" s="160"/>
      <c r="F14" s="18"/>
      <c r="G14" s="18"/>
      <c r="H14" s="16"/>
      <c r="J14" s="156"/>
      <c r="K14" s="156"/>
      <c r="N14" s="162"/>
      <c r="O14" s="156"/>
      <c r="P14" s="156"/>
      <c r="W14" s="162"/>
      <c r="X14" s="156"/>
      <c r="Y14" s="156"/>
      <c r="Z14" s="156"/>
    </row>
    <row r="15" spans="1:51" ht="15" customHeight="1" x14ac:dyDescent="0.3">
      <c r="B15" s="36">
        <v>44652</v>
      </c>
      <c r="C15" s="54">
        <v>381</v>
      </c>
      <c r="D15" s="54">
        <v>308</v>
      </c>
      <c r="E15" s="54">
        <v>73</v>
      </c>
      <c r="F15" s="18"/>
      <c r="G15" s="18"/>
      <c r="H15" s="16"/>
      <c r="J15" s="156"/>
      <c r="K15" s="156"/>
      <c r="T15" s="85"/>
      <c r="W15" s="162"/>
      <c r="X15" s="156"/>
      <c r="Y15" s="156"/>
      <c r="Z15" s="156"/>
    </row>
    <row r="16" spans="1:51" ht="15" customHeight="1" x14ac:dyDescent="0.3">
      <c r="B16" s="36">
        <v>44896</v>
      </c>
      <c r="C16" s="54">
        <v>410</v>
      </c>
      <c r="D16" s="54">
        <v>311</v>
      </c>
      <c r="E16" s="54">
        <v>99</v>
      </c>
      <c r="F16" s="18"/>
      <c r="G16" s="18"/>
      <c r="H16" s="16"/>
      <c r="J16" s="156"/>
      <c r="K16" s="156"/>
      <c r="N16" s="85"/>
      <c r="O16" s="85"/>
      <c r="P16" s="85"/>
      <c r="T16" s="85"/>
      <c r="V16" s="86"/>
    </row>
    <row r="17" spans="2:26" ht="15" customHeight="1" x14ac:dyDescent="0.3">
      <c r="B17" s="36">
        <v>45078</v>
      </c>
      <c r="C17" s="54">
        <v>423</v>
      </c>
      <c r="D17" s="54">
        <v>331</v>
      </c>
      <c r="E17" s="54">
        <v>92</v>
      </c>
      <c r="F17" s="18"/>
      <c r="G17" s="18"/>
      <c r="H17" s="16"/>
      <c r="J17" s="156"/>
      <c r="K17" s="156"/>
      <c r="N17" s="85"/>
      <c r="O17" s="85"/>
      <c r="P17" s="85"/>
      <c r="V17" s="86"/>
    </row>
    <row r="18" spans="2:26" ht="15" customHeight="1" x14ac:dyDescent="0.3">
      <c r="B18" s="36">
        <v>45108</v>
      </c>
      <c r="C18" s="54">
        <v>423</v>
      </c>
      <c r="D18" s="54">
        <v>338</v>
      </c>
      <c r="E18" s="54">
        <v>85</v>
      </c>
      <c r="F18" s="18"/>
      <c r="G18" s="18"/>
      <c r="H18" s="16"/>
      <c r="J18" s="156"/>
      <c r="K18" s="156"/>
      <c r="N18" s="85"/>
      <c r="O18" s="85"/>
      <c r="P18" s="85"/>
      <c r="W18" s="89"/>
      <c r="X18" s="89"/>
      <c r="Y18" s="89"/>
      <c r="Z18" s="89"/>
    </row>
    <row r="19" spans="2:26" ht="15" customHeight="1" x14ac:dyDescent="0.3">
      <c r="B19" s="36">
        <v>45139</v>
      </c>
      <c r="C19" s="54">
        <v>456</v>
      </c>
      <c r="D19" s="54">
        <v>361</v>
      </c>
      <c r="E19" s="54">
        <v>95</v>
      </c>
      <c r="F19" s="18"/>
      <c r="G19" s="18"/>
      <c r="H19" s="16"/>
      <c r="J19" s="156"/>
      <c r="K19" s="156"/>
      <c r="N19" s="85"/>
      <c r="O19" s="85"/>
      <c r="P19" s="85"/>
      <c r="W19" s="89"/>
      <c r="X19" s="89"/>
      <c r="Y19" s="90"/>
      <c r="Z19" s="89"/>
    </row>
    <row r="20" spans="2:26" ht="15" customHeight="1" x14ac:dyDescent="0.3">
      <c r="B20" s="36">
        <v>45170</v>
      </c>
      <c r="C20" s="54">
        <v>474</v>
      </c>
      <c r="D20" s="54">
        <v>379</v>
      </c>
      <c r="E20" s="54">
        <v>95</v>
      </c>
      <c r="F20" s="18"/>
      <c r="G20" s="18"/>
      <c r="H20" s="16"/>
      <c r="J20" s="156"/>
      <c r="K20" s="156"/>
      <c r="N20" s="85"/>
      <c r="O20" s="85"/>
      <c r="P20" s="85"/>
      <c r="W20" s="89"/>
      <c r="X20" s="89"/>
      <c r="Y20" s="90"/>
      <c r="Z20" s="89"/>
    </row>
    <row r="21" spans="2:26" ht="15" customHeight="1" x14ac:dyDescent="0.3">
      <c r="B21" s="36">
        <v>45200</v>
      </c>
      <c r="C21" s="54">
        <v>460</v>
      </c>
      <c r="D21" s="54">
        <v>367</v>
      </c>
      <c r="E21" s="54">
        <v>93</v>
      </c>
      <c r="F21" s="18"/>
      <c r="G21" s="18"/>
      <c r="H21" s="16"/>
      <c r="J21" s="156"/>
      <c r="K21" s="156"/>
      <c r="N21" s="85"/>
      <c r="O21" s="85"/>
      <c r="P21" s="85"/>
    </row>
    <row r="22" spans="2:26" ht="15" customHeight="1" x14ac:dyDescent="0.3">
      <c r="B22" s="36">
        <v>45231</v>
      </c>
      <c r="C22" s="54">
        <v>466</v>
      </c>
      <c r="D22" s="54">
        <v>374</v>
      </c>
      <c r="E22" s="54">
        <v>92</v>
      </c>
      <c r="F22" s="18"/>
      <c r="G22" s="18"/>
      <c r="H22" s="16"/>
      <c r="J22" s="156"/>
      <c r="K22" s="156"/>
      <c r="N22" s="85"/>
      <c r="O22" s="85"/>
      <c r="P22" s="85"/>
    </row>
    <row r="23" spans="2:26" ht="15" customHeight="1" x14ac:dyDescent="0.3">
      <c r="B23" s="36">
        <v>45261</v>
      </c>
      <c r="C23" s="54">
        <v>459</v>
      </c>
      <c r="D23" s="54">
        <v>368</v>
      </c>
      <c r="E23" s="54">
        <v>91</v>
      </c>
      <c r="F23" s="18"/>
      <c r="G23" s="18"/>
      <c r="H23" s="16"/>
      <c r="J23" s="156"/>
      <c r="K23" s="156"/>
      <c r="N23" s="85"/>
      <c r="O23" s="85"/>
      <c r="P23" s="85"/>
      <c r="V23" s="92"/>
    </row>
    <row r="24" spans="2:26" ht="15" customHeight="1" x14ac:dyDescent="0.3">
      <c r="B24" s="36">
        <v>45292</v>
      </c>
      <c r="C24" s="54">
        <v>470</v>
      </c>
      <c r="D24" s="54">
        <v>376</v>
      </c>
      <c r="E24" s="54">
        <v>94</v>
      </c>
      <c r="F24" s="18"/>
      <c r="G24" s="18"/>
      <c r="H24" s="16"/>
      <c r="J24" s="156"/>
      <c r="K24" s="156"/>
      <c r="N24" s="85"/>
      <c r="O24" s="85"/>
      <c r="P24" s="85"/>
      <c r="V24" s="93"/>
    </row>
    <row r="25" spans="2:26" ht="15" customHeight="1" x14ac:dyDescent="0.3">
      <c r="B25" s="36">
        <v>45323</v>
      </c>
      <c r="C25" s="54">
        <v>470</v>
      </c>
      <c r="D25" s="54">
        <v>376</v>
      </c>
      <c r="E25" s="54">
        <v>94</v>
      </c>
      <c r="F25" s="18"/>
      <c r="G25" s="18"/>
      <c r="H25" s="16"/>
      <c r="J25" s="156"/>
      <c r="K25" s="156"/>
      <c r="N25" s="85"/>
      <c r="O25" s="85"/>
      <c r="P25" s="85"/>
      <c r="V25" s="94"/>
    </row>
    <row r="26" spans="2:26" ht="15" customHeight="1" x14ac:dyDescent="0.3">
      <c r="B26" s="36">
        <v>45352</v>
      </c>
      <c r="C26" s="54">
        <v>473</v>
      </c>
      <c r="D26" s="54">
        <v>378</v>
      </c>
      <c r="E26" s="54">
        <v>95</v>
      </c>
      <c r="F26" s="18"/>
      <c r="G26" s="18"/>
      <c r="H26" s="16"/>
      <c r="J26" s="156"/>
      <c r="K26" s="156"/>
      <c r="N26" s="85"/>
      <c r="O26" s="85"/>
      <c r="P26" s="85"/>
      <c r="V26" s="94"/>
    </row>
    <row r="27" spans="2:26" ht="15" customHeight="1" x14ac:dyDescent="0.3">
      <c r="B27" s="36">
        <v>45383</v>
      </c>
      <c r="C27" s="54">
        <v>473</v>
      </c>
      <c r="D27" s="54">
        <v>378</v>
      </c>
      <c r="E27" s="54">
        <v>95</v>
      </c>
      <c r="F27" s="18"/>
      <c r="G27" s="18"/>
      <c r="H27" s="16"/>
      <c r="J27" s="156"/>
      <c r="K27" s="156"/>
      <c r="N27" s="85"/>
      <c r="O27" s="85"/>
      <c r="P27" s="85"/>
      <c r="V27" s="93"/>
    </row>
    <row r="28" spans="2:26" ht="15" customHeight="1" x14ac:dyDescent="0.3">
      <c r="B28" s="36">
        <v>45413</v>
      </c>
      <c r="C28" s="54">
        <v>478</v>
      </c>
      <c r="D28" s="54">
        <v>383</v>
      </c>
      <c r="E28" s="54">
        <v>95</v>
      </c>
      <c r="F28" s="18"/>
      <c r="G28" s="18"/>
      <c r="H28" s="16"/>
      <c r="J28" s="156"/>
      <c r="K28" s="156"/>
      <c r="N28" s="85"/>
      <c r="O28" s="85"/>
      <c r="P28" s="85"/>
    </row>
    <row r="29" spans="2:26" ht="15" customHeight="1" x14ac:dyDescent="0.3">
      <c r="B29" s="36">
        <v>45444</v>
      </c>
      <c r="C29" s="54">
        <v>478</v>
      </c>
      <c r="D29" s="54">
        <v>382</v>
      </c>
      <c r="E29" s="54">
        <v>96</v>
      </c>
      <c r="F29" s="18"/>
      <c r="G29" s="18"/>
      <c r="H29" s="16"/>
      <c r="J29" s="156"/>
      <c r="K29" s="156"/>
      <c r="N29" s="85"/>
      <c r="O29" s="85"/>
      <c r="P29" s="85"/>
    </row>
    <row r="30" spans="2:26" ht="15" customHeight="1" x14ac:dyDescent="0.3">
      <c r="B30" s="36">
        <v>45474</v>
      </c>
      <c r="C30" s="54">
        <v>481</v>
      </c>
      <c r="D30" s="54">
        <v>384</v>
      </c>
      <c r="E30" s="54">
        <v>97</v>
      </c>
      <c r="F30" s="18"/>
      <c r="G30" s="18"/>
      <c r="H30" s="16"/>
      <c r="J30" s="156"/>
      <c r="K30" s="156"/>
      <c r="N30" s="85"/>
      <c r="O30" s="85"/>
      <c r="P30" s="85"/>
    </row>
    <row r="31" spans="2:26" ht="15" customHeight="1" x14ac:dyDescent="0.3">
      <c r="B31" s="36">
        <v>45505</v>
      </c>
      <c r="C31" s="54">
        <v>482</v>
      </c>
      <c r="D31" s="54">
        <v>385</v>
      </c>
      <c r="E31" s="54">
        <v>97</v>
      </c>
      <c r="F31" s="18"/>
      <c r="G31" s="18"/>
      <c r="H31" s="16"/>
      <c r="I31" s="79"/>
      <c r="J31" s="156"/>
      <c r="K31" s="156"/>
      <c r="N31" s="85"/>
      <c r="O31" s="85"/>
      <c r="P31" s="85"/>
    </row>
    <row r="32" spans="2:26" ht="15" customHeight="1" x14ac:dyDescent="0.3">
      <c r="B32" s="101">
        <v>45536</v>
      </c>
      <c r="C32" s="100">
        <v>485</v>
      </c>
      <c r="D32" s="100">
        <v>387</v>
      </c>
      <c r="E32" s="100">
        <v>98</v>
      </c>
      <c r="F32" s="18"/>
      <c r="G32" s="18"/>
      <c r="H32" s="16"/>
      <c r="I32" s="79"/>
      <c r="J32" s="156"/>
      <c r="K32" s="156"/>
      <c r="N32" s="85"/>
      <c r="O32" s="85"/>
      <c r="P32" s="85"/>
    </row>
    <row r="33" spans="2:28" ht="15" customHeight="1" x14ac:dyDescent="0.3">
      <c r="B33" s="101">
        <v>45566</v>
      </c>
      <c r="C33" s="100">
        <v>489</v>
      </c>
      <c r="D33" s="100">
        <v>389</v>
      </c>
      <c r="E33" s="100">
        <v>100</v>
      </c>
      <c r="F33" s="18"/>
      <c r="G33" s="18"/>
      <c r="H33" s="16"/>
      <c r="I33" s="79"/>
      <c r="J33" s="156"/>
      <c r="K33" s="156"/>
      <c r="N33" s="85"/>
      <c r="O33" s="85"/>
      <c r="P33" s="85"/>
    </row>
    <row r="34" spans="2:28" ht="15" customHeight="1" x14ac:dyDescent="0.3">
      <c r="B34" s="101">
        <v>45597</v>
      </c>
      <c r="C34" s="100">
        <v>492</v>
      </c>
      <c r="D34" s="100">
        <v>390</v>
      </c>
      <c r="E34" s="100">
        <v>102</v>
      </c>
      <c r="F34" s="18"/>
      <c r="G34" s="18"/>
      <c r="H34" s="16"/>
      <c r="I34" s="79"/>
      <c r="J34" s="156"/>
      <c r="K34" s="156"/>
      <c r="N34" s="85"/>
      <c r="O34" s="85"/>
      <c r="P34" s="85"/>
    </row>
    <row r="35" spans="2:28" ht="15" customHeight="1" x14ac:dyDescent="0.3">
      <c r="B35" s="34">
        <v>45627</v>
      </c>
      <c r="C35" s="54">
        <v>493</v>
      </c>
      <c r="D35" s="54">
        <v>391</v>
      </c>
      <c r="E35" s="54">
        <v>102</v>
      </c>
      <c r="F35" s="18"/>
      <c r="G35" s="18"/>
      <c r="H35" s="16"/>
      <c r="I35" s="79"/>
      <c r="J35" s="156"/>
      <c r="K35" s="156"/>
      <c r="N35" s="85"/>
      <c r="O35" s="85"/>
      <c r="P35" s="85"/>
    </row>
    <row r="36" spans="2:28" ht="15" customHeight="1" x14ac:dyDescent="0.3">
      <c r="B36" s="34">
        <v>45658</v>
      </c>
      <c r="C36" s="54">
        <v>494</v>
      </c>
      <c r="D36" s="54">
        <v>392</v>
      </c>
      <c r="E36" s="54">
        <v>102</v>
      </c>
      <c r="F36" s="18"/>
      <c r="G36" s="18"/>
      <c r="H36" s="16"/>
      <c r="I36" s="79"/>
      <c r="J36" s="156"/>
      <c r="K36" s="156"/>
      <c r="N36" s="85"/>
      <c r="O36" s="85"/>
      <c r="P36" s="85"/>
    </row>
    <row r="37" spans="2:28" ht="15" customHeight="1" x14ac:dyDescent="0.3">
      <c r="B37" s="34">
        <v>45689</v>
      </c>
      <c r="C37" s="54">
        <v>499</v>
      </c>
      <c r="D37" s="54">
        <v>395</v>
      </c>
      <c r="E37" s="54">
        <v>104</v>
      </c>
      <c r="F37" s="18"/>
      <c r="G37" s="18"/>
      <c r="H37" s="16"/>
      <c r="I37" s="79"/>
      <c r="J37" s="156"/>
      <c r="K37" s="156"/>
      <c r="N37" s="85"/>
      <c r="O37" s="85"/>
      <c r="P37" s="85"/>
    </row>
    <row r="38" spans="2:28" ht="15" customHeight="1" x14ac:dyDescent="0.3">
      <c r="B38" s="34">
        <v>45717</v>
      </c>
      <c r="C38" s="54">
        <v>509</v>
      </c>
      <c r="D38" s="54">
        <v>403</v>
      </c>
      <c r="E38" s="54">
        <v>106</v>
      </c>
      <c r="F38" s="18"/>
      <c r="G38" s="18"/>
      <c r="H38" s="16"/>
      <c r="I38" s="79"/>
      <c r="J38" s="88"/>
      <c r="K38" s="88"/>
      <c r="N38" s="85"/>
      <c r="O38" s="85"/>
      <c r="P38" s="85"/>
    </row>
    <row r="39" spans="2:28" ht="15" customHeight="1" x14ac:dyDescent="0.3">
      <c r="B39" s="97"/>
      <c r="C39" s="95"/>
      <c r="D39" s="95"/>
      <c r="E39" s="95"/>
      <c r="F39" s="18"/>
      <c r="G39" s="18"/>
      <c r="H39" s="16"/>
      <c r="J39" s="85"/>
      <c r="K39" s="85"/>
    </row>
    <row r="40" spans="2:28" ht="15" customHeight="1" x14ac:dyDescent="0.3">
      <c r="B40" s="26" t="s">
        <v>92</v>
      </c>
      <c r="C40" s="18"/>
      <c r="D40" s="18"/>
      <c r="E40" s="17"/>
      <c r="F40" s="17"/>
      <c r="G40" s="18"/>
      <c r="H40" s="18"/>
      <c r="I40" s="18"/>
      <c r="J40" s="16"/>
    </row>
    <row r="41" spans="2:28" ht="186.75" customHeight="1" x14ac:dyDescent="0.3">
      <c r="B41" s="157" t="s">
        <v>105</v>
      </c>
      <c r="C41" s="158"/>
      <c r="D41" s="158"/>
      <c r="E41" s="158"/>
      <c r="F41" s="158"/>
      <c r="G41" s="158"/>
      <c r="H41" s="158"/>
      <c r="I41" s="158"/>
      <c r="J41" s="158"/>
      <c r="K41" s="158"/>
      <c r="L41" s="158"/>
      <c r="M41" s="158"/>
      <c r="N41" s="158"/>
      <c r="O41" s="158"/>
      <c r="P41" s="158"/>
      <c r="Q41" s="158"/>
      <c r="R41" s="158"/>
      <c r="S41" s="158"/>
      <c r="T41" s="158"/>
      <c r="U41" s="159"/>
      <c r="V41" s="105"/>
      <c r="W41" s="105"/>
      <c r="X41" s="105"/>
      <c r="Y41" s="105"/>
      <c r="Z41" s="105"/>
      <c r="AA41" s="105"/>
      <c r="AB41" s="105"/>
    </row>
    <row r="42" spans="2:28" ht="15" customHeight="1" x14ac:dyDescent="0.3">
      <c r="B42" s="20"/>
      <c r="C42" s="20"/>
      <c r="D42" s="20"/>
      <c r="E42" s="20"/>
      <c r="F42" s="20"/>
      <c r="G42" s="20"/>
      <c r="H42" s="45"/>
      <c r="I42" s="45"/>
      <c r="J42" s="45"/>
      <c r="K42" s="45"/>
      <c r="L42" s="45"/>
      <c r="M42" s="45"/>
      <c r="N42" s="45"/>
      <c r="O42" s="45"/>
      <c r="P42" s="45"/>
      <c r="Q42" s="45"/>
      <c r="R42" s="45"/>
      <c r="S42" s="45"/>
      <c r="T42" s="45"/>
      <c r="U42" s="45"/>
      <c r="V42" s="45"/>
      <c r="W42" s="7"/>
      <c r="X42" s="7"/>
      <c r="Y42" s="7"/>
      <c r="Z42" s="7"/>
      <c r="AA42" s="7"/>
      <c r="AB42" s="7"/>
    </row>
    <row r="43" spans="2:28" x14ac:dyDescent="0.3">
      <c r="B43" s="12" t="s">
        <v>18</v>
      </c>
      <c r="C43" s="12"/>
    </row>
  </sheetData>
  <mergeCells count="37">
    <mergeCell ref="B41:U41"/>
    <mergeCell ref="Z14:Z15"/>
    <mergeCell ref="AO1:AY4"/>
    <mergeCell ref="C12:E12"/>
    <mergeCell ref="D13:D14"/>
    <mergeCell ref="E13:E14"/>
    <mergeCell ref="C13:C14"/>
    <mergeCell ref="J13:J14"/>
    <mergeCell ref="K13:K14"/>
    <mergeCell ref="N13:N14"/>
    <mergeCell ref="O13:O14"/>
    <mergeCell ref="P13:P14"/>
    <mergeCell ref="W14:W15"/>
    <mergeCell ref="X14:X15"/>
    <mergeCell ref="Y14:Y15"/>
    <mergeCell ref="J15:J16"/>
    <mergeCell ref="K15:K16"/>
    <mergeCell ref="J17:J18"/>
    <mergeCell ref="K17:K18"/>
    <mergeCell ref="J19:J20"/>
    <mergeCell ref="K19:K20"/>
    <mergeCell ref="J21:J22"/>
    <mergeCell ref="K21:K22"/>
    <mergeCell ref="J23:J24"/>
    <mergeCell ref="K23:K24"/>
    <mergeCell ref="J25:J26"/>
    <mergeCell ref="K25:K26"/>
    <mergeCell ref="J33:J34"/>
    <mergeCell ref="K33:K34"/>
    <mergeCell ref="J35:J37"/>
    <mergeCell ref="K35:K37"/>
    <mergeCell ref="J27:J28"/>
    <mergeCell ref="K27:K28"/>
    <mergeCell ref="J29:J30"/>
    <mergeCell ref="K29:K30"/>
    <mergeCell ref="J31:J32"/>
    <mergeCell ref="K31:K32"/>
  </mergeCells>
  <hyperlinks>
    <hyperlink ref="B43" r:id="rId1" xr:uid="{54FDE1DD-3FB6-4222-94FC-704DA50C5124}"/>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697D56AE18CB48AEAE25F97242BCF2" ma:contentTypeVersion="21" ma:contentTypeDescription="Create a new document." ma:contentTypeScope="" ma:versionID="0dafc788e76958ee3088611444d14294">
  <xsd:schema xmlns:xsd="http://www.w3.org/2001/XMLSchema" xmlns:xs="http://www.w3.org/2001/XMLSchema" xmlns:p="http://schemas.microsoft.com/office/2006/metadata/properties" xmlns:ns2="f03d5e79-7380-426f-ba02-e342402b61c5" xmlns:ns3="da88f085-2cc6-4096-a6b8-bc6c7ff15bac" targetNamespace="http://schemas.microsoft.com/office/2006/metadata/properties" ma:root="true" ma:fieldsID="218521fb91f0b04762788b25f1d8821b" ns2:_="" ns3:_="">
    <xsd:import namespace="f03d5e79-7380-426f-ba02-e342402b61c5"/>
    <xsd:import namespace="da88f085-2cc6-4096-a6b8-bc6c7ff15ba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ief62522ad9a47dd9defefbfaa6bd8fa" minOccurs="0"/>
                <xsd:element ref="ns2:gc3439d29ce04e07b2e1df4e64a4f47c" minOccurs="0"/>
                <xsd:element ref="ns2:Datecreated" minOccurs="0"/>
                <xsd:element ref="ns2:Doc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3d5e79-7380-426f-ba02-e342402b61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147e460-a74b-4414-8224-31362e5846f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ief62522ad9a47dd9defefbfaa6bd8fa" ma:index="21" nillable="true" ma:taxonomy="true" ma:internalName="ief62522ad9a47dd9defefbfaa6bd8fa" ma:taxonomyFieldName="Category_x002f_Type" ma:displayName="PALMDocType" ma:indexed="true" ma:default="" ma:fieldId="{2ef62522-ad9a-47dd-9def-efbfaa6bd8fa}" ma:sspId="7147e460-a74b-4414-8224-31362e5846fd" ma:termSetId="9b4ec7d4-5be2-41b2-a5f4-2c84f0212c06" ma:anchorId="1e463189-8038-4688-a3af-5da76ecd9b31" ma:open="false" ma:isKeyword="false">
      <xsd:complexType>
        <xsd:sequence>
          <xsd:element ref="pc:Terms" minOccurs="0" maxOccurs="1"/>
        </xsd:sequence>
      </xsd:complexType>
    </xsd:element>
    <xsd:element name="gc3439d29ce04e07b2e1df4e64a4f47c" ma:index="23" nillable="true" ma:taxonomy="true" ma:internalName="gc3439d29ce04e07b2e1df4e64a4f47c" ma:taxonomyFieldName="PLO_x0020_Team" ma:displayName="Team" ma:indexed="true" ma:readOnly="false" ma:default="346;#Public Information Team|1e463189-8038-4688-a3af-5da76ecd9b31" ma:fieldId="{0c3439d2-9ce0-4e07-b2e1-df4e64a4f47c}" ma:sspId="7147e460-a74b-4414-8224-31362e5846fd" ma:termSetId="9b4ec7d4-5be2-41b2-a5f4-2c84f0212c06" ma:anchorId="0d659f13-d349-4d32-85b5-a5bbf7b809f9" ma:open="false" ma:isKeyword="false">
      <xsd:complexType>
        <xsd:sequence>
          <xsd:element ref="pc:Terms" minOccurs="0" maxOccurs="1"/>
        </xsd:sequence>
      </xsd:complexType>
    </xsd:element>
    <xsd:element name="Datecreated" ma:index="24" nillable="true" ma:displayName="Date created" ma:format="DateOnly" ma:internalName="Datecreated">
      <xsd:simpleType>
        <xsd:restriction base="dms:DateTime"/>
      </xsd:simpleType>
    </xsd:element>
    <xsd:element name="DocStatus" ma:index="25" nillable="true" ma:displayName="DocStatus" ma:format="Dropdown" ma:indexed="true" ma:internalName="DocStatus">
      <xsd:simpleType>
        <xsd:restriction base="dms:Choice">
          <xsd:enumeration value="Not Started"/>
          <xsd:enumeration value="Draft"/>
          <xsd:enumeration value="Final"/>
          <xsd:enumeration value="Published"/>
          <xsd:enumeration value="Expired"/>
          <xsd:enumeration value="Template"/>
        </xsd:restriction>
      </xsd:simpleType>
    </xsd:element>
  </xsd:schema>
  <xsd:schema xmlns:xsd="http://www.w3.org/2001/XMLSchema" xmlns:xs="http://www.w3.org/2001/XMLSchema" xmlns:dms="http://schemas.microsoft.com/office/2006/documentManagement/types" xmlns:pc="http://schemas.microsoft.com/office/infopath/2007/PartnerControls" targetNamespace="da88f085-2cc6-4096-a6b8-bc6c7ff15bac"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d2b2630-1128-445a-aec2-d7e281c6d5b9}" ma:internalName="TaxCatchAll" ma:showField="CatchAllData" ma:web="da88f085-2cc6-4096-a6b8-bc6c7ff15b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03d5e79-7380-426f-ba02-e342402b61c5">
      <Terms xmlns="http://schemas.microsoft.com/office/infopath/2007/PartnerControls"/>
    </lcf76f155ced4ddcb4097134ff3c332f>
    <TaxCatchAll xmlns="da88f085-2cc6-4096-a6b8-bc6c7ff15bac">
      <Value>346</Value>
    </TaxCatchAll>
    <ief62522ad9a47dd9defefbfaa6bd8fa xmlns="f03d5e79-7380-426f-ba02-e342402b61c5">
      <Terms xmlns="http://schemas.microsoft.com/office/infopath/2007/PartnerControls"/>
    </ief62522ad9a47dd9defefbfaa6bd8fa>
    <gc3439d29ce04e07b2e1df4e64a4f47c xmlns="f03d5e79-7380-426f-ba02-e342402b61c5">
      <Terms xmlns="http://schemas.microsoft.com/office/infopath/2007/PartnerControls">
        <TermInfo xmlns="http://schemas.microsoft.com/office/infopath/2007/PartnerControls">
          <TermName xmlns="http://schemas.microsoft.com/office/infopath/2007/PartnerControls">Public Information Team</TermName>
          <TermId xmlns="http://schemas.microsoft.com/office/infopath/2007/PartnerControls">1e463189-8038-4688-a3af-5da76ecd9b31</TermId>
        </TermInfo>
      </Terms>
    </gc3439d29ce04e07b2e1df4e64a4f47c>
    <Datecreated xmlns="f03d5e79-7380-426f-ba02-e342402b61c5" xsi:nil="true"/>
    <DocStatus xmlns="f03d5e79-7380-426f-ba02-e342402b61c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7AD934-71F6-4DC1-824C-EFA59A717B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3d5e79-7380-426f-ba02-e342402b61c5"/>
    <ds:schemaRef ds:uri="da88f085-2cc6-4096-a6b8-bc6c7ff15b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40E0E2-6532-4CA1-B71C-004797E4086D}">
  <ds:schemaRefs>
    <ds:schemaRef ds:uri="207365dd-e0c0-4266-a556-10d5b15bfebc"/>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c00298c0-5faf-45f6-b9ee-44e97c30f614"/>
    <ds:schemaRef ds:uri="http://schemas.microsoft.com/office/infopath/2007/PartnerControls"/>
    <ds:schemaRef ds:uri="http://schemas.microsoft.com/office/2006/metadata/properties"/>
    <ds:schemaRef ds:uri="http://purl.org/dc/elements/1.1/"/>
    <ds:schemaRef ds:uri="f03d5e79-7380-426f-ba02-e342402b61c5"/>
    <ds:schemaRef ds:uri="da88f085-2cc6-4096-a6b8-bc6c7ff15bac"/>
  </ds:schemaRefs>
</ds:datastoreItem>
</file>

<file path=customXml/itemProps3.xml><?xml version="1.0" encoding="utf-8"?>
<ds:datastoreItem xmlns:ds="http://schemas.openxmlformats.org/officeDocument/2006/customXml" ds:itemID="{330C65F1-8C6C-4F08-B940-6E3DBA167F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Contents</vt:lpstr>
      <vt:lpstr>Data descriptions</vt:lpstr>
      <vt:lpstr>Data glossary</vt:lpstr>
      <vt:lpstr>1. Workers by state &amp; country</vt:lpstr>
      <vt:lpstr>2. Workers by stream &amp; country</vt:lpstr>
      <vt:lpstr>3. Workers by state &amp; stream</vt:lpstr>
      <vt:lpstr>4. Workers by industry &amp; stream</vt:lpstr>
      <vt:lpstr>5. PALM scheme employers</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PALM scheme data publication Jan2025</dc:title>
  <dc:subject/>
  <dc:creator/>
  <cp:keywords/>
  <dc:description/>
  <cp:lastModifiedBy/>
  <cp:revision>1</cp:revision>
  <dcterms:created xsi:type="dcterms:W3CDTF">2024-10-28T06:12:35Z</dcterms:created>
  <dcterms:modified xsi:type="dcterms:W3CDTF">2025-08-25T02:13:47Z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d889eb-932f-4752-8739-64d25806ef64_Enabled">
    <vt:lpwstr>true</vt:lpwstr>
  </property>
  <property fmtid="{D5CDD505-2E9C-101B-9397-08002B2CF9AE}" pid="3" name="MSIP_Label_79d889eb-932f-4752-8739-64d25806ef64_SetDate">
    <vt:lpwstr>2024-10-28T06:12:59Z</vt:lpwstr>
  </property>
  <property fmtid="{D5CDD505-2E9C-101B-9397-08002B2CF9AE}" pid="4" name="MSIP_Label_79d889eb-932f-4752-8739-64d25806ef64_Method">
    <vt:lpwstr>Privileged</vt:lpwstr>
  </property>
  <property fmtid="{D5CDD505-2E9C-101B-9397-08002B2CF9AE}" pid="5" name="MSIP_Label_79d889eb-932f-4752-8739-64d25806ef64_Name">
    <vt:lpwstr>79d889eb-932f-4752-8739-64d25806ef64</vt:lpwstr>
  </property>
  <property fmtid="{D5CDD505-2E9C-101B-9397-08002B2CF9AE}" pid="6" name="MSIP_Label_79d889eb-932f-4752-8739-64d25806ef64_SiteId">
    <vt:lpwstr>dd0cfd15-4558-4b12-8bad-ea26984fc417</vt:lpwstr>
  </property>
  <property fmtid="{D5CDD505-2E9C-101B-9397-08002B2CF9AE}" pid="7" name="MSIP_Label_79d889eb-932f-4752-8739-64d25806ef64_ActionId">
    <vt:lpwstr>e7ed1e1e-73eb-4fa6-a009-b4ded1ee6fe4</vt:lpwstr>
  </property>
  <property fmtid="{D5CDD505-2E9C-101B-9397-08002B2CF9AE}" pid="8" name="MSIP_Label_79d889eb-932f-4752-8739-64d25806ef64_ContentBits">
    <vt:lpwstr>0</vt:lpwstr>
  </property>
  <property fmtid="{D5CDD505-2E9C-101B-9397-08002B2CF9AE}" pid="9" name="MediaServiceImageTags">
    <vt:lpwstr/>
  </property>
  <property fmtid="{D5CDD505-2E9C-101B-9397-08002B2CF9AE}" pid="10" name="ContentTypeId">
    <vt:lpwstr>0x01010032697D56AE18CB48AEAE25F97242BCF2</vt:lpwstr>
  </property>
  <property fmtid="{D5CDD505-2E9C-101B-9397-08002B2CF9AE}" pid="11" name="PLO_x0020_Team">
    <vt:lpwstr>346;#Public Information Team|1e463189-8038-4688-a3af-5da76ecd9b31</vt:lpwstr>
  </property>
  <property fmtid="{D5CDD505-2E9C-101B-9397-08002B2CF9AE}" pid="12" name="Category_x002f_Type">
    <vt:lpwstr/>
  </property>
  <property fmtid="{D5CDD505-2E9C-101B-9397-08002B2CF9AE}" pid="13" name="PLO Team">
    <vt:lpwstr>346;#Public Information Team|1e463189-8038-4688-a3af-5da76ecd9b31</vt:lpwstr>
  </property>
  <property fmtid="{D5CDD505-2E9C-101B-9397-08002B2CF9AE}" pid="14" name="Category/Type">
    <vt:lpwstr/>
  </property>
</Properties>
</file>