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solver_adj" localSheetId="0" hidden="1">Sheet1!$B$4:$B$5</definedName>
    <definedName name="solver_adj" localSheetId="1" hidden="1">Sheet2!$B$4:$B$5</definedName>
    <definedName name="solver_adj" localSheetId="2" hidden="1">Sheet3!$B$4:$B$5</definedName>
    <definedName name="solver_adj" localSheetId="3" hidden="1">Sheet4!$B$4:$B$5</definedName>
    <definedName name="solver_adj" localSheetId="4" hidden="1">Sheet5!$B$4:$B$5</definedName>
    <definedName name="solver_adj" localSheetId="5" hidden="1">Sheet6!$B$4:$B$5</definedName>
    <definedName name="solver_adj" localSheetId="6" hidden="1">Sheet7!$B$4:$B$5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0" hidden="1">Sheet1!$B$10</definedName>
    <definedName name="solver_lhs1" localSheetId="1" hidden="1">Sheet2!$B$10</definedName>
    <definedName name="solver_lhs1" localSheetId="2" hidden="1">Sheet3!$B$10</definedName>
    <definedName name="solver_lhs1" localSheetId="3" hidden="1">Sheet4!$B$10</definedName>
    <definedName name="solver_lhs1" localSheetId="4" hidden="1">Sheet5!$B$10</definedName>
    <definedName name="solver_lhs1" localSheetId="5" hidden="1">Sheet6!$B$10</definedName>
    <definedName name="solver_lhs1" localSheetId="6" hidden="1">Sheet7!$B$10</definedName>
    <definedName name="solver_lhs2" localSheetId="0" hidden="1">Sheet1!$B$11</definedName>
    <definedName name="solver_lhs2" localSheetId="1" hidden="1">Sheet2!$B$11</definedName>
    <definedName name="solver_lhs2" localSheetId="2" hidden="1">Sheet3!$B$11</definedName>
    <definedName name="solver_lhs2" localSheetId="3" hidden="1">Sheet4!$B$11</definedName>
    <definedName name="solver_lhs2" localSheetId="4" hidden="1">Sheet5!$B$11</definedName>
    <definedName name="solver_lhs2" localSheetId="5" hidden="1">Sheet6!$B$11</definedName>
    <definedName name="solver_lhs2" localSheetId="6" hidden="1">Sheet7!$B$11</definedName>
    <definedName name="solver_lhs3" localSheetId="0" hidden="1">Sheet1!$B$12</definedName>
    <definedName name="solver_lhs3" localSheetId="1" hidden="1">Sheet2!$B$12</definedName>
    <definedName name="solver_lhs3" localSheetId="2" hidden="1">Sheet3!$B$12</definedName>
    <definedName name="solver_lhs3" localSheetId="3" hidden="1">Sheet4!$B$12</definedName>
    <definedName name="solver_lhs3" localSheetId="4" hidden="1">Sheet5!$B$12</definedName>
    <definedName name="solver_lhs3" localSheetId="5" hidden="1">Sheet6!$B$12</definedName>
    <definedName name="solver_lhs3" localSheetId="6" hidden="1">Sheet7!$B$12</definedName>
    <definedName name="solver_lhs4" localSheetId="0" hidden="1">Sheet1!$B$13</definedName>
    <definedName name="solver_lhs4" localSheetId="1" hidden="1">Sheet2!$B$13</definedName>
    <definedName name="solver_lhs4" localSheetId="2" hidden="1">Sheet3!$B$13</definedName>
    <definedName name="solver_lhs4" localSheetId="3" hidden="1">Sheet4!$B$13</definedName>
    <definedName name="solver_lhs4" localSheetId="4" hidden="1">Sheet5!$B$13</definedName>
    <definedName name="solver_lhs4" localSheetId="5" hidden="1">Sheet6!$B$13</definedName>
    <definedName name="solver_lhs4" localSheetId="6" hidden="1">Sheet7!$B$13</definedName>
    <definedName name="solver_lhs5" localSheetId="1" hidden="1">Sheet2!$B$14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0" hidden="1">4</definedName>
    <definedName name="solver_num" localSheetId="1" hidden="1">5</definedName>
    <definedName name="solver_num" localSheetId="2" hidden="1">4</definedName>
    <definedName name="solver_num" localSheetId="3" hidden="1">4</definedName>
    <definedName name="solver_num" localSheetId="4" hidden="1">4</definedName>
    <definedName name="solver_num" localSheetId="5" hidden="1">4</definedName>
    <definedName name="solver_num" localSheetId="6" hidden="1">4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0" hidden="1">Sheet1!$B$7</definedName>
    <definedName name="solver_opt" localSheetId="1" hidden="1">Sheet2!$B$7</definedName>
    <definedName name="solver_opt" localSheetId="2" hidden="1">Sheet3!$B$7</definedName>
    <definedName name="solver_opt" localSheetId="3" hidden="1">Sheet4!$B$7</definedName>
    <definedName name="solver_opt" localSheetId="4" hidden="1">Sheet5!$B$7</definedName>
    <definedName name="solver_opt" localSheetId="5" hidden="1">Sheet6!$B$7</definedName>
    <definedName name="solver_opt" localSheetId="6" hidden="1">Sheet7!$B$7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0" hidden="1">1</definedName>
    <definedName name="solver_rel1" localSheetId="1" hidden="1">1</definedName>
    <definedName name="solver_rel1" localSheetId="2" hidden="1">3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2" localSheetId="0" hidden="1">1</definedName>
    <definedName name="solver_rel2" localSheetId="1" hidden="1">1</definedName>
    <definedName name="solver_rel2" localSheetId="2" hidden="1">3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2" localSheetId="6" hidden="1">3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4" localSheetId="4" hidden="1">3</definedName>
    <definedName name="solver_rel4" localSheetId="5" hidden="1">3</definedName>
    <definedName name="solver_rel4" localSheetId="6" hidden="1">3</definedName>
    <definedName name="solver_rel5" localSheetId="1" hidden="1">1</definedName>
    <definedName name="solver_rhs1" localSheetId="0" hidden="1">Sheet1!$D$10</definedName>
    <definedName name="solver_rhs1" localSheetId="1" hidden="1">Sheet2!$D$10</definedName>
    <definedName name="solver_rhs1" localSheetId="2" hidden="1">Sheet3!$D$10</definedName>
    <definedName name="solver_rhs1" localSheetId="3" hidden="1">Sheet4!$D$10</definedName>
    <definedName name="solver_rhs1" localSheetId="4" hidden="1">Sheet5!$D$10</definedName>
    <definedName name="solver_rhs1" localSheetId="5" hidden="1">Sheet6!$D$10</definedName>
    <definedName name="solver_rhs1" localSheetId="6" hidden="1">Sheet7!$D$10</definedName>
    <definedName name="solver_rhs2" localSheetId="0" hidden="1">Sheet1!$D$11</definedName>
    <definedName name="solver_rhs2" localSheetId="1" hidden="1">Sheet2!$D$11</definedName>
    <definedName name="solver_rhs2" localSheetId="2" hidden="1">Sheet3!$D$11</definedName>
    <definedName name="solver_rhs2" localSheetId="3" hidden="1">Sheet4!$D$11</definedName>
    <definedName name="solver_rhs2" localSheetId="4" hidden="1">Sheet5!$D$11</definedName>
    <definedName name="solver_rhs2" localSheetId="5" hidden="1">Sheet6!$D$11</definedName>
    <definedName name="solver_rhs2" localSheetId="6" hidden="1">Sheet7!$D$11</definedName>
    <definedName name="solver_rhs3" localSheetId="0" hidden="1">Sheet1!$D$12</definedName>
    <definedName name="solver_rhs3" localSheetId="1" hidden="1">Sheet2!$D$12</definedName>
    <definedName name="solver_rhs3" localSheetId="2" hidden="1">Sheet3!$D$12</definedName>
    <definedName name="solver_rhs3" localSheetId="3" hidden="1">Sheet4!$D$12</definedName>
    <definedName name="solver_rhs3" localSheetId="4" hidden="1">Sheet5!$D$12</definedName>
    <definedName name="solver_rhs3" localSheetId="5" hidden="1">Sheet6!$D$12</definedName>
    <definedName name="solver_rhs3" localSheetId="6" hidden="1">Sheet7!$D$12</definedName>
    <definedName name="solver_rhs4" localSheetId="0" hidden="1">Sheet1!$D$13</definedName>
    <definedName name="solver_rhs4" localSheetId="1" hidden="1">Sheet2!$D$13</definedName>
    <definedName name="solver_rhs4" localSheetId="2" hidden="1">Sheet3!$D$13</definedName>
    <definedName name="solver_rhs4" localSheetId="3" hidden="1">Sheet4!$D$13</definedName>
    <definedName name="solver_rhs4" localSheetId="4" hidden="1">Sheet5!$D$13</definedName>
    <definedName name="solver_rhs4" localSheetId="5" hidden="1">Sheet6!$D$13</definedName>
    <definedName name="solver_rhs4" localSheetId="6" hidden="1">Sheet7!$D$13</definedName>
    <definedName name="solver_rhs5" localSheetId="1" hidden="1">Sheet2!$D$14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6" i="8" l="1"/>
  <c r="L22" i="8"/>
  <c r="L18" i="8"/>
  <c r="J26" i="8" a="1"/>
  <c r="J27" i="8" s="1"/>
  <c r="J22" i="8" a="1"/>
  <c r="J22" i="8" s="1"/>
  <c r="J18" i="8" a="1"/>
  <c r="J19" i="8" s="1"/>
  <c r="B11" i="7"/>
  <c r="B10" i="7"/>
  <c r="B13" i="7"/>
  <c r="B12" i="7"/>
  <c r="B7" i="7"/>
  <c r="B11" i="6"/>
  <c r="B10" i="6"/>
  <c r="B13" i="6"/>
  <c r="B12" i="6"/>
  <c r="B7" i="6"/>
  <c r="B11" i="5"/>
  <c r="B10" i="5"/>
  <c r="B13" i="5"/>
  <c r="B12" i="5"/>
  <c r="B7" i="5"/>
  <c r="B11" i="4"/>
  <c r="B10" i="4"/>
  <c r="B7" i="4"/>
  <c r="B13" i="4"/>
  <c r="B12" i="4"/>
  <c r="B10" i="3"/>
  <c r="B7" i="3"/>
  <c r="B12" i="3"/>
  <c r="B13" i="3"/>
  <c r="B11" i="3"/>
  <c r="J26" i="8" l="1"/>
  <c r="J23" i="8"/>
  <c r="J18" i="8"/>
  <c r="B11" i="1"/>
  <c r="B14" i="2"/>
  <c r="B7" i="2"/>
  <c r="B13" i="2"/>
  <c r="B12" i="2"/>
  <c r="B11" i="2"/>
  <c r="B10" i="2"/>
  <c r="B7" i="1"/>
  <c r="B10" i="1"/>
  <c r="B12" i="1"/>
  <c r="B13" i="1"/>
</calcChain>
</file>

<file path=xl/sharedStrings.xml><?xml version="1.0" encoding="utf-8"?>
<sst xmlns="http://schemas.openxmlformats.org/spreadsheetml/2006/main" count="200" uniqueCount="34">
  <si>
    <t>x1</t>
  </si>
  <si>
    <t>x2</t>
  </si>
  <si>
    <t>RHS</t>
  </si>
  <si>
    <t>x3</t>
  </si>
  <si>
    <t>x4</t>
  </si>
  <si>
    <t>&lt;=</t>
  </si>
  <si>
    <t>&gt;=</t>
  </si>
  <si>
    <t>z</t>
  </si>
  <si>
    <t>=</t>
  </si>
  <si>
    <t>6x1+8x2</t>
  </si>
  <si>
    <t>6x1+5x2</t>
  </si>
  <si>
    <t>x5</t>
  </si>
  <si>
    <t>Maximise</t>
  </si>
  <si>
    <t>Variable</t>
  </si>
  <si>
    <t>Constraint</t>
  </si>
  <si>
    <t>Description</t>
  </si>
  <si>
    <t>Inequality</t>
  </si>
  <si>
    <t>Minimize</t>
  </si>
  <si>
    <t>Z</t>
  </si>
  <si>
    <t>3x1+4x2</t>
  </si>
  <si>
    <t>Discription</t>
  </si>
  <si>
    <t>4x1+3x2</t>
  </si>
  <si>
    <t>31x1+3x2</t>
  </si>
  <si>
    <t>c1</t>
  </si>
  <si>
    <t>c2</t>
  </si>
  <si>
    <t>c3</t>
  </si>
  <si>
    <t>c4</t>
  </si>
  <si>
    <t>c5</t>
  </si>
  <si>
    <t>Point</t>
  </si>
  <si>
    <t>P1</t>
  </si>
  <si>
    <t>int</t>
  </si>
  <si>
    <t>P2</t>
  </si>
  <si>
    <t>P3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</si>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</sst>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/>
    <xf numFmtId="0" fontId="0" fillId="3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4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31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LPP Min</a:t>
            </a:r>
          </a:p>
        </c:rich>
      </c:tx>
      <c:layout>
        <c:manualLayout>
          <c:xMode val="edge"/>
          <c:yMode val="edge"/>
          <c:x val="0.40704796228829604"/>
          <c:y val="3.0710178933139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0813395110178E-2"/>
          <c:y val="0.17546241502420892"/>
          <c:w val="0.8688917616641203"/>
          <c:h val="0.69142275180936152"/>
        </c:manualLayout>
      </c:layout>
      <c:scatterChart>
        <c:scatterStyle val="smoothMarker"/>
        <c:varyColors val="0"/>
        <c:ser>
          <c:idx val="1"/>
          <c:order val="0"/>
          <c:tx>
            <c:v>Constraint 1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Sheet8!$A$14:$A$15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Sheet8!$B$14:$B$15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1"/>
        </c:ser>
        <c:ser>
          <c:idx val="0"/>
          <c:order val="1"/>
          <c:tx>
            <c:v>Constraint 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Sheet8!$A$20:$A$21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Sheet8!$B$20:$B$21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1"/>
        </c:ser>
        <c:ser>
          <c:idx val="2"/>
          <c:order val="2"/>
          <c:tx>
            <c:v>Constraint 3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Sheet8!$A$25:$A$26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Sheet8!$B$25:$B$26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794224"/>
        <c:axId val="1904791504"/>
      </c:scatterChart>
      <c:valAx>
        <c:axId val="190479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791504"/>
        <c:crosses val="autoZero"/>
        <c:crossBetween val="midCat"/>
      </c:valAx>
      <c:valAx>
        <c:axId val="19047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79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38100</xdr:rowOff>
    </xdr:from>
    <xdr:to>
      <xdr:col>6</xdr:col>
      <xdr:colOff>457200</xdr:colOff>
      <xdr:row>11</xdr:row>
      <xdr:rowOff>133350</xdr:rowOff>
    </xdr:to>
    <xdr:sp macro="" textlink="">
      <xdr:nvSpPr>
        <xdr:cNvPr id="2" name="TextBox 1"/>
        <xdr:cNvSpPr txBox="1"/>
      </xdr:nvSpPr>
      <xdr:spPr>
        <a:xfrm>
          <a:off x="3314700" y="38100"/>
          <a:ext cx="1438275" cy="22955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Miximise Z=6x1+5x2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x1+x2&lt;=5</a:t>
          </a:r>
        </a:p>
        <a:p>
          <a:r>
            <a:rPr lang="en-US" sz="1100" baseline="0"/>
            <a:t>2) 3x1+2x2&lt;=12</a:t>
          </a:r>
        </a:p>
        <a:p>
          <a:r>
            <a:rPr lang="en-US" sz="1100" baseline="0"/>
            <a:t>3)  x1,x2&gt;=0</a:t>
          </a:r>
        </a:p>
        <a:p>
          <a:endParaRPr lang="en-US" sz="1100" baseline="0"/>
        </a:p>
        <a:p>
          <a:r>
            <a:rPr lang="en-US" sz="1100" baseline="0"/>
            <a:t>Simplex Method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0</xdr:row>
      <xdr:rowOff>142875</xdr:rowOff>
    </xdr:from>
    <xdr:to>
      <xdr:col>6</xdr:col>
      <xdr:colOff>533400</xdr:colOff>
      <xdr:row>11</xdr:row>
      <xdr:rowOff>104775</xdr:rowOff>
    </xdr:to>
    <xdr:sp macro="" textlink="">
      <xdr:nvSpPr>
        <xdr:cNvPr id="2" name="TextBox 1"/>
        <xdr:cNvSpPr txBox="1"/>
      </xdr:nvSpPr>
      <xdr:spPr>
        <a:xfrm>
          <a:off x="3371850" y="142875"/>
          <a:ext cx="1533525" cy="2124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Miximize Z=6x1+8x2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2x1+3x2&lt;=10</a:t>
          </a:r>
        </a:p>
        <a:p>
          <a:r>
            <a:rPr lang="en-US" sz="1100" baseline="0"/>
            <a:t>2) 5x1+2x2&lt;=25</a:t>
          </a:r>
        </a:p>
        <a:p>
          <a:r>
            <a:rPr lang="en-US" sz="1100" baseline="0"/>
            <a:t>3) x1,x2&gt;=0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Maximize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120162</xdr:rowOff>
    </xdr:from>
    <xdr:to>
      <xdr:col>6</xdr:col>
      <xdr:colOff>564174</xdr:colOff>
      <xdr:row>11</xdr:row>
      <xdr:rowOff>161193</xdr:rowOff>
    </xdr:to>
    <xdr:sp macro="" textlink="">
      <xdr:nvSpPr>
        <xdr:cNvPr id="2" name="TextBox 1"/>
        <xdr:cNvSpPr txBox="1"/>
      </xdr:nvSpPr>
      <xdr:spPr>
        <a:xfrm>
          <a:off x="3387969" y="120162"/>
          <a:ext cx="1513743" cy="218781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Minimise Z=3x1+4x2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2x1+3x2&gt;=8</a:t>
          </a:r>
        </a:p>
        <a:p>
          <a:r>
            <a:rPr lang="en-US" sz="1100" baseline="0"/>
            <a:t>2) 5x1+2x2&gt;=12</a:t>
          </a:r>
        </a:p>
        <a:p>
          <a:r>
            <a:rPr lang="en-US" sz="1100" baseline="0"/>
            <a:t>3) x1,x2&gt;=0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Minimize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277357</xdr:colOff>
      <xdr:row>0</xdr:row>
      <xdr:rowOff>67482</xdr:rowOff>
    </xdr:from>
    <xdr:to>
      <xdr:col>6</xdr:col>
      <xdr:colOff>573116</xdr:colOff>
      <xdr:row>10</xdr:row>
      <xdr:rowOff>56505</xdr:rowOff>
    </xdr:to>
    <xdr:sp macro="" textlink="">
      <xdr:nvSpPr>
        <xdr:cNvPr id="2" name="TextBox 1"/>
        <xdr:cNvSpPr txBox="1"/>
      </xdr:nvSpPr>
      <xdr:spPr>
        <a:xfrm>
          <a:off x="3417378" y="67482"/>
          <a:ext cx="1522708" cy="195859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Miximise Z=4x1+3x2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2x1+3x2&gt;=8</a:t>
          </a:r>
        </a:p>
        <a:p>
          <a:r>
            <a:rPr lang="en-US" sz="1100" baseline="0"/>
            <a:t>2) 5x1+2x2&gt;=12</a:t>
          </a:r>
        </a:p>
        <a:p>
          <a:r>
            <a:rPr lang="en-US" sz="1100" baseline="0"/>
            <a:t>30 x1,x2&gt;=0</a:t>
          </a:r>
        </a:p>
        <a:p>
          <a:endParaRPr lang="en-US" sz="1100" baseline="0"/>
        </a:p>
        <a:p>
          <a:r>
            <a:rPr lang="en-US" sz="1100" baseline="0"/>
            <a:t>Degeneracy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228601</xdr:colOff>
      <xdr:row>0</xdr:row>
      <xdr:rowOff>114300</xdr:rowOff>
    </xdr:from>
    <xdr:to>
      <xdr:col>7</xdr:col>
      <xdr:colOff>1</xdr:colOff>
      <xdr:row>13</xdr:row>
      <xdr:rowOff>135871</xdr:rowOff>
    </xdr:to>
    <xdr:sp macro="" textlink="">
      <xdr:nvSpPr>
        <xdr:cNvPr id="2" name="TextBox 1"/>
        <xdr:cNvSpPr txBox="1"/>
      </xdr:nvSpPr>
      <xdr:spPr>
        <a:xfrm>
          <a:off x="2667001" y="114300"/>
          <a:ext cx="1600200" cy="253617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Miximise Z=4x1+3x2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8x1+6x2&lt;=25</a:t>
          </a:r>
        </a:p>
        <a:p>
          <a:r>
            <a:rPr lang="en-US" sz="1100" baseline="0"/>
            <a:t>2) 3x1+4x2&lt;=15</a:t>
          </a:r>
        </a:p>
        <a:p>
          <a:r>
            <a:rPr lang="en-US" sz="1100" baseline="0"/>
            <a:t>3)  x1,x2&gt;=0</a:t>
          </a:r>
        </a:p>
        <a:p>
          <a:endParaRPr lang="en-US" sz="1100" baseline="0"/>
        </a:p>
        <a:p>
          <a:r>
            <a:rPr lang="en-US" sz="1100" baseline="0"/>
            <a:t>Alternative optimal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152400</xdr:rowOff>
    </xdr:from>
    <xdr:to>
      <xdr:col>7</xdr:col>
      <xdr:colOff>47625</xdr:colOff>
      <xdr:row>13</xdr:row>
      <xdr:rowOff>164123</xdr:rowOff>
    </xdr:to>
    <xdr:sp macro="" textlink="">
      <xdr:nvSpPr>
        <xdr:cNvPr id="2" name="TextBox 1"/>
        <xdr:cNvSpPr txBox="1"/>
      </xdr:nvSpPr>
      <xdr:spPr>
        <a:xfrm>
          <a:off x="3695700" y="152400"/>
          <a:ext cx="1628775" cy="252632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Miximise Z=4x1+3x2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x1-6x2&gt;=8</a:t>
          </a:r>
        </a:p>
        <a:p>
          <a:r>
            <a:rPr lang="en-US" sz="1100" baseline="0"/>
            <a:t>2) 3x1&gt;=12</a:t>
          </a:r>
        </a:p>
        <a:p>
          <a:r>
            <a:rPr lang="en-US" sz="1100" baseline="0"/>
            <a:t>3) x1,x2&gt;=0</a:t>
          </a:r>
        </a:p>
        <a:p>
          <a:endParaRPr lang="en-US" sz="1100" baseline="0"/>
        </a:p>
        <a:p>
          <a:r>
            <a:rPr lang="en-US" sz="1100" baseline="0"/>
            <a:t>problem of unboundness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0</xdr:row>
      <xdr:rowOff>133350</xdr:rowOff>
    </xdr:from>
    <xdr:to>
      <xdr:col>7</xdr:col>
      <xdr:colOff>333375</xdr:colOff>
      <xdr:row>11</xdr:row>
      <xdr:rowOff>28575</xdr:rowOff>
    </xdr:to>
    <xdr:sp macro="" textlink="">
      <xdr:nvSpPr>
        <xdr:cNvPr id="2" name="TextBox 1"/>
        <xdr:cNvSpPr txBox="1"/>
      </xdr:nvSpPr>
      <xdr:spPr>
        <a:xfrm>
          <a:off x="3657600" y="133350"/>
          <a:ext cx="1952625" cy="20288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Miximise Z=4x1+3x2</a:t>
          </a:r>
        </a:p>
        <a:p>
          <a:endParaRPr lang="en-US" sz="1100"/>
        </a:p>
        <a:p>
          <a:r>
            <a:rPr lang="en-US" sz="1100"/>
            <a:t>constraints</a:t>
          </a:r>
        </a:p>
        <a:p>
          <a:r>
            <a:rPr lang="en-US" sz="1100"/>
            <a:t>1)</a:t>
          </a:r>
          <a:r>
            <a:rPr lang="en-US" sz="1100" baseline="0"/>
            <a:t> x1+4x2&lt;=3</a:t>
          </a:r>
        </a:p>
        <a:p>
          <a:r>
            <a:rPr lang="en-US" sz="1100" baseline="0"/>
            <a:t>2) 3x1+x2&gt;=12</a:t>
          </a:r>
        </a:p>
        <a:p>
          <a:r>
            <a:rPr lang="en-US" sz="1100" baseline="0"/>
            <a:t>3) x1,x2&gt;=0</a:t>
          </a:r>
        </a:p>
        <a:p>
          <a:endParaRPr lang="en-US" sz="1100" baseline="0"/>
        </a:p>
        <a:p>
          <a:r>
            <a:rPr lang="en-US" sz="1100" baseline="0"/>
            <a:t>problem of infeasible solution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129687</xdr:rowOff>
    </xdr:from>
    <xdr:to>
      <xdr:col>9</xdr:col>
      <xdr:colOff>221274</xdr:colOff>
      <xdr:row>11</xdr:row>
      <xdr:rowOff>170718</xdr:rowOff>
    </xdr:to>
    <xdr:sp macro="" textlink="">
      <xdr:nvSpPr>
        <xdr:cNvPr id="2" name="TextBox 1"/>
        <xdr:cNvSpPr txBox="1"/>
      </xdr:nvSpPr>
      <xdr:spPr>
        <a:xfrm>
          <a:off x="4257675" y="129687"/>
          <a:ext cx="1516674" cy="258420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Minimise Z=11x1+3x2</a:t>
          </a:r>
        </a:p>
        <a:p>
          <a:pPr algn="ctr"/>
          <a:endParaRPr lang="en-US" sz="1100"/>
        </a:p>
        <a:p>
          <a:pPr algn="ctr"/>
          <a:r>
            <a:rPr lang="en-US" sz="1100"/>
            <a:t>Subject to</a:t>
          </a:r>
        </a:p>
        <a:p>
          <a:pPr algn="ctr"/>
          <a:endParaRPr lang="en-US" sz="1100"/>
        </a:p>
        <a:p>
          <a:pPr algn="l"/>
          <a:r>
            <a:rPr lang="en-US" sz="1100"/>
            <a:t>1)</a:t>
          </a:r>
          <a:r>
            <a:rPr lang="en-US" sz="1100" baseline="0"/>
            <a:t> 4x1+x2&gt;=12</a:t>
          </a:r>
        </a:p>
        <a:p>
          <a:pPr algn="l"/>
          <a:r>
            <a:rPr lang="en-US" sz="1100" baseline="0"/>
            <a:t>2) 2x1+2x2&gt;=18</a:t>
          </a:r>
        </a:p>
        <a:p>
          <a:pPr algn="l"/>
          <a:r>
            <a:rPr lang="en-US" sz="1100" baseline="0"/>
            <a:t>3) 4x1-5x2&gt;=0</a:t>
          </a:r>
        </a:p>
        <a:p>
          <a:pPr algn="l"/>
          <a:r>
            <a:rPr lang="en-US" sz="1100" baseline="0"/>
            <a:t>4) x1,x2&gt;=0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Maximize</a:t>
          </a:r>
        </a:p>
      </xdr:txBody>
    </xdr:sp>
    <xdr:clientData/>
  </xdr:twoCellAnchor>
  <xdr:twoCellAnchor>
    <xdr:from>
      <xdr:col>3</xdr:col>
      <xdr:colOff>771524</xdr:colOff>
      <xdr:row>29</xdr:row>
      <xdr:rowOff>57150</xdr:rowOff>
    </xdr:from>
    <xdr:to>
      <xdr:col>12</xdr:col>
      <xdr:colOff>314324</xdr:colOff>
      <xdr:row>45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279259</xdr:colOff>
      <xdr:row>29</xdr:row>
      <xdr:rowOff>31737</xdr:rowOff>
    </xdr:from>
    <xdr:to>
      <xdr:col>8</xdr:col>
      <xdr:colOff>528188</xdr:colOff>
      <xdr:row>35</xdr:row>
      <xdr:rowOff>132243</xdr:rowOff>
    </xdr:to>
    <xdr:sp macro="" textlink="">
      <xdr:nvSpPr>
        <xdr:cNvPr id="16" name="Right Triangle 15"/>
        <xdr:cNvSpPr/>
      </xdr:nvSpPr>
      <xdr:spPr>
        <a:xfrm rot="19612910">
          <a:off x="5422759" y="5565762"/>
          <a:ext cx="1020454" cy="1243506"/>
        </a:xfrm>
        <a:prstGeom prst="rtTriangle">
          <a:avLst/>
        </a:prstGeom>
        <a:ln>
          <a:noFill/>
        </a:ln>
        <a:effectLst>
          <a:glow rad="1397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342900</xdr:colOff>
      <xdr:row>33</xdr:row>
      <xdr:rowOff>85725</xdr:rowOff>
    </xdr:from>
    <xdr:to>
      <xdr:col>8</xdr:col>
      <xdr:colOff>752475</xdr:colOff>
      <xdr:row>35</xdr:row>
      <xdr:rowOff>69710</xdr:rowOff>
    </xdr:to>
    <xdr:sp macro="" textlink="">
      <xdr:nvSpPr>
        <xdr:cNvPr id="22" name="TextBox 1"/>
        <xdr:cNvSpPr txBox="1"/>
      </xdr:nvSpPr>
      <xdr:spPr>
        <a:xfrm>
          <a:off x="5486400" y="6381750"/>
          <a:ext cx="1181100" cy="364985"/>
        </a:xfrm>
        <a:prstGeom prst="rect">
          <a:avLst/>
        </a:prstGeom>
        <a:noFill/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50" b="1">
              <a:solidFill>
                <a:srgbClr val="FF0000"/>
              </a:solidFill>
            </a:rPr>
            <a:t>Feasible</a:t>
          </a:r>
          <a:r>
            <a:rPr lang="en-US" sz="1050" b="1" baseline="0">
              <a:solidFill>
                <a:srgbClr val="FF0000"/>
              </a:solidFill>
            </a:rPr>
            <a:t> region</a:t>
          </a:r>
          <a:endParaRPr lang="en-US" sz="105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0.10448</cdr:x>
      <cdr:y>0.26871</cdr:y>
    </cdr:from>
    <cdr:to>
      <cdr:x>0.20149</cdr:x>
      <cdr:y>0.38772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0049" y="666749"/>
          <a:ext cx="371475" cy="29527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>
              <a:solidFill>
                <a:schemeClr val="accent4"/>
              </a:solidFill>
            </a:rPr>
            <a:t>c1</a:t>
          </a:r>
        </a:p>
      </cdr:txBody>
    </cdr:sp>
  </cdr:relSizeAnchor>
  <cdr:relSizeAnchor xmlns:cdr="http://schemas.openxmlformats.org/drawingml/2006/chartDrawing">
    <cdr:from>
      <cdr:x>0.64179</cdr:x>
      <cdr:y>0.69098</cdr:y>
    </cdr:from>
    <cdr:to>
      <cdr:x>0.74876</cdr:x>
      <cdr:y>0.79846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57450" y="1714500"/>
          <a:ext cx="40957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>
              <a:solidFill>
                <a:schemeClr val="accent2"/>
              </a:solidFill>
            </a:rPr>
            <a:t>c2</a:t>
          </a:r>
        </a:p>
      </cdr:txBody>
    </cdr:sp>
  </cdr:relSizeAnchor>
  <cdr:relSizeAnchor xmlns:cdr="http://schemas.openxmlformats.org/drawingml/2006/chartDrawing">
    <cdr:from>
      <cdr:x>0.66667</cdr:x>
      <cdr:y>0.40691</cdr:y>
    </cdr:from>
    <cdr:to>
      <cdr:x>0.79851</cdr:x>
      <cdr:y>0.50288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552700" y="1009650"/>
          <a:ext cx="504825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>
              <a:solidFill>
                <a:schemeClr val="accent6"/>
              </a:solidFill>
            </a:rPr>
            <a:t>c3</a:t>
          </a:r>
        </a:p>
      </cdr:txBody>
    </cdr:sp>
  </cdr:relSizeAnchor>
  <cdr:relSizeAnchor xmlns:cdr="http://schemas.openxmlformats.org/drawingml/2006/chartDrawing">
    <cdr:from>
      <cdr:x>0.13189</cdr:x>
      <cdr:y>0.36704</cdr:y>
    </cdr:from>
    <cdr:to>
      <cdr:x>0.17783</cdr:x>
      <cdr:y>0.3914</cdr:y>
    </cdr:to>
    <cdr:sp macro="" textlink="">
      <cdr:nvSpPr>
        <cdr:cNvPr id="5" name="Notched Right Arrow 4"/>
        <cdr:cNvSpPr/>
      </cdr:nvSpPr>
      <cdr:spPr>
        <a:xfrm xmlns:a="http://schemas.openxmlformats.org/drawingml/2006/main" rot="19598883">
          <a:off x="679617" y="1125717"/>
          <a:ext cx="236720" cy="74733"/>
        </a:xfrm>
        <a:prstGeom xmlns:a="http://schemas.openxmlformats.org/drawingml/2006/main" prst="notchedRightArrow">
          <a:avLst/>
        </a:prstGeom>
      </cdr:spPr>
      <cdr:style>
        <a:lnRef xmlns:a="http://schemas.openxmlformats.org/drawingml/2006/main" idx="2">
          <a:schemeClr val="accent4">
            <a:shade val="50000"/>
          </a:schemeClr>
        </a:lnRef>
        <a:fillRef xmlns:a="http://schemas.openxmlformats.org/drawingml/2006/main" idx="1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0.30284</cdr:x>
      <cdr:y>0.62404</cdr:y>
    </cdr:from>
    <cdr:to>
      <cdr:x>0.34007</cdr:x>
      <cdr:y>0.64781</cdr:y>
    </cdr:to>
    <cdr:sp macro="" textlink="">
      <cdr:nvSpPr>
        <cdr:cNvPr id="6" name="Notched Right Arrow 5"/>
        <cdr:cNvSpPr/>
      </cdr:nvSpPr>
      <cdr:spPr>
        <a:xfrm xmlns:a="http://schemas.openxmlformats.org/drawingml/2006/main" rot="8163631">
          <a:off x="1560541" y="1913965"/>
          <a:ext cx="191833" cy="72895"/>
        </a:xfrm>
        <a:prstGeom xmlns:a="http://schemas.openxmlformats.org/drawingml/2006/main" prst="notchedRightArrow">
          <a:avLst/>
        </a:prstGeom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0.28555</cdr:x>
      <cdr:y>0.6809</cdr:y>
    </cdr:from>
    <cdr:to>
      <cdr:x>0.29708</cdr:x>
      <cdr:y>0.74372</cdr:y>
    </cdr:to>
    <cdr:sp macro="" textlink="">
      <cdr:nvSpPr>
        <cdr:cNvPr id="7" name="Notched Right Arrow 6"/>
        <cdr:cNvSpPr/>
      </cdr:nvSpPr>
      <cdr:spPr>
        <a:xfrm xmlns:a="http://schemas.openxmlformats.org/drawingml/2006/main" rot="14473342">
          <a:off x="1404818" y="2154999"/>
          <a:ext cx="192670" cy="59386"/>
        </a:xfrm>
        <a:prstGeom xmlns:a="http://schemas.openxmlformats.org/drawingml/2006/main" prst="notchedRightArrow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0.22283</cdr:x>
      <cdr:y>0.616</cdr:y>
    </cdr:from>
    <cdr:to>
      <cdr:x>0.26309</cdr:x>
      <cdr:y>0.63504</cdr:y>
    </cdr:to>
    <cdr:sp macro="" textlink="">
      <cdr:nvSpPr>
        <cdr:cNvPr id="8" name="Notched Right Arrow 7"/>
        <cdr:cNvSpPr/>
      </cdr:nvSpPr>
      <cdr:spPr>
        <a:xfrm xmlns:a="http://schemas.openxmlformats.org/drawingml/2006/main" rot="19658350">
          <a:off x="1148269" y="1889308"/>
          <a:ext cx="207445" cy="58402"/>
        </a:xfrm>
        <a:prstGeom xmlns:a="http://schemas.openxmlformats.org/drawingml/2006/main" prst="notchedRightArrow">
          <a:avLst/>
        </a:prstGeom>
      </cdr:spPr>
      <cdr:style>
        <a:lnRef xmlns:a="http://schemas.openxmlformats.org/drawingml/2006/main" idx="2">
          <a:schemeClr val="accent4">
            <a:shade val="50000"/>
          </a:schemeClr>
        </a:lnRef>
        <a:fillRef xmlns:a="http://schemas.openxmlformats.org/drawingml/2006/main" idx="1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0.1445</cdr:x>
      <cdr:y>0.35714</cdr:y>
    </cdr:from>
    <cdr:to>
      <cdr:x>0.28778</cdr:x>
      <cdr:y>0.4472</cdr:y>
    </cdr:to>
    <cdr:sp macro="" textlink="">
      <cdr:nvSpPr>
        <cdr:cNvPr id="9" name="TextBox 8"/>
        <cdr:cNvSpPr txBox="1"/>
      </cdr:nvSpPr>
      <cdr:spPr>
        <a:xfrm xmlns:a="http://schemas.openxmlformats.org/drawingml/2006/main" rot="20198601">
          <a:off x="856072" y="1095375"/>
          <a:ext cx="848904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p1(1,8)=35</a:t>
          </a:r>
        </a:p>
      </cdr:txBody>
    </cdr:sp>
  </cdr:relSizeAnchor>
  <cdr:relSizeAnchor xmlns:cdr="http://schemas.openxmlformats.org/drawingml/2006/chartDrawing">
    <cdr:from>
      <cdr:x>0.43707</cdr:x>
      <cdr:y>0.55922</cdr:y>
    </cdr:from>
    <cdr:to>
      <cdr:x>0.59111</cdr:x>
      <cdr:y>0.6555</cdr:y>
    </cdr:to>
    <cdr:sp macro="" textlink="">
      <cdr:nvSpPr>
        <cdr:cNvPr id="10" name="TextBox 9"/>
        <cdr:cNvSpPr txBox="1"/>
      </cdr:nvSpPr>
      <cdr:spPr>
        <a:xfrm xmlns:a="http://schemas.openxmlformats.org/drawingml/2006/main" rot="20631616">
          <a:off x="2589468" y="1715168"/>
          <a:ext cx="91261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p2(5,4)=67</a:t>
          </a:r>
        </a:p>
      </cdr:txBody>
    </cdr:sp>
  </cdr:relSizeAnchor>
  <cdr:relSizeAnchor xmlns:cdr="http://schemas.openxmlformats.org/drawingml/2006/chartDrawing">
    <cdr:from>
      <cdr:x>0.08461</cdr:x>
      <cdr:y>0.71118</cdr:y>
    </cdr:from>
    <cdr:to>
      <cdr:x>0.2701</cdr:x>
      <cdr:y>0.80435</cdr:y>
    </cdr:to>
    <cdr:sp macro="" textlink="">
      <cdr:nvSpPr>
        <cdr:cNvPr id="11" name="TextBox 10"/>
        <cdr:cNvSpPr txBox="1"/>
      </cdr:nvSpPr>
      <cdr:spPr>
        <a:xfrm xmlns:a="http://schemas.openxmlformats.org/drawingml/2006/main" rot="20526006">
          <a:off x="501304" y="2181225"/>
          <a:ext cx="1098897" cy="28575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p3(2.5,2)=33.5</a:t>
          </a:r>
        </a:p>
      </cdr:txBody>
    </cdr:sp>
  </cdr:relSizeAnchor>
  <cdr:relSizeAnchor xmlns:cdr="http://schemas.openxmlformats.org/drawingml/2006/chartDrawing">
    <cdr:from>
      <cdr:x>0.32745</cdr:x>
      <cdr:y>0.35193</cdr:y>
    </cdr:from>
    <cdr:to>
      <cdr:x>0.35012</cdr:x>
      <cdr:y>0.66249</cdr:y>
    </cdr:to>
    <cdr:sp macro="" textlink="">
      <cdr:nvSpPr>
        <cdr:cNvPr id="18" name="Striped Right Arrow 17"/>
        <cdr:cNvSpPr/>
      </cdr:nvSpPr>
      <cdr:spPr>
        <a:xfrm xmlns:a="http://schemas.openxmlformats.org/drawingml/2006/main" rot="7837432">
          <a:off x="1530881" y="1488501"/>
          <a:ext cx="952500" cy="134296"/>
        </a:xfrm>
        <a:prstGeom xmlns:a="http://schemas.openxmlformats.org/drawingml/2006/main" prst="stripedRightArrow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9" sqref="F19"/>
    </sheetView>
  </sheetViews>
  <sheetFormatPr defaultRowHeight="15" x14ac:dyDescent="0.25"/>
  <cols>
    <col min="1" max="1" width="11.5703125" customWidth="1"/>
    <col min="2" max="2" width="11.7109375" customWidth="1"/>
    <col min="3" max="3" width="12.42578125" customWidth="1"/>
    <col min="4" max="4" width="10.42578125" customWidth="1"/>
  </cols>
  <sheetData>
    <row r="1" spans="1:4" ht="15.75" thickBot="1" x14ac:dyDescent="0.3">
      <c r="A1" s="2" t="s">
        <v>12</v>
      </c>
      <c r="B1" s="6" t="s">
        <v>7</v>
      </c>
      <c r="C1" s="4" t="s">
        <v>8</v>
      </c>
      <c r="D1" s="4" t="s">
        <v>10</v>
      </c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13</v>
      </c>
      <c r="B3" s="1"/>
      <c r="C3" s="1"/>
      <c r="D3" s="1"/>
    </row>
    <row r="4" spans="1:4" x14ac:dyDescent="0.25">
      <c r="A4" s="8" t="s">
        <v>0</v>
      </c>
      <c r="B4" s="4">
        <v>2.0000000000000004</v>
      </c>
      <c r="C4" s="1"/>
      <c r="D4" s="1"/>
    </row>
    <row r="5" spans="1:4" x14ac:dyDescent="0.25">
      <c r="A5" s="4" t="s">
        <v>1</v>
      </c>
      <c r="B5" s="4">
        <v>2.9999999999999996</v>
      </c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2" t="s">
        <v>12</v>
      </c>
      <c r="B7" s="6">
        <f>6*B4+5*B5</f>
        <v>27</v>
      </c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2" t="s">
        <v>14</v>
      </c>
      <c r="B9" s="2" t="s">
        <v>15</v>
      </c>
      <c r="C9" s="2" t="s">
        <v>16</v>
      </c>
      <c r="D9" s="2" t="s">
        <v>2</v>
      </c>
    </row>
    <row r="10" spans="1:4" x14ac:dyDescent="0.25">
      <c r="A10" s="8" t="s">
        <v>0</v>
      </c>
      <c r="B10" s="8">
        <f>B4+B5</f>
        <v>5</v>
      </c>
      <c r="C10" s="8" t="s">
        <v>5</v>
      </c>
      <c r="D10" s="8">
        <v>5</v>
      </c>
    </row>
    <row r="11" spans="1:4" x14ac:dyDescent="0.25">
      <c r="A11" s="4" t="s">
        <v>1</v>
      </c>
      <c r="B11" s="4">
        <f>3*B4+2*B5</f>
        <v>12</v>
      </c>
      <c r="C11" s="4" t="s">
        <v>5</v>
      </c>
      <c r="D11" s="4">
        <v>12</v>
      </c>
    </row>
    <row r="12" spans="1:4" x14ac:dyDescent="0.25">
      <c r="A12" s="4" t="s">
        <v>3</v>
      </c>
      <c r="B12" s="4">
        <f>B4</f>
        <v>2.0000000000000004</v>
      </c>
      <c r="C12" s="4" t="s">
        <v>6</v>
      </c>
      <c r="D12" s="4">
        <v>0</v>
      </c>
    </row>
    <row r="13" spans="1:4" x14ac:dyDescent="0.25">
      <c r="A13" s="4" t="s">
        <v>4</v>
      </c>
      <c r="B13" s="4">
        <f>B5</f>
        <v>2.9999999999999996</v>
      </c>
      <c r="C13" s="4" t="s">
        <v>6</v>
      </c>
      <c r="D13" s="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J15" sqref="J15"/>
    </sheetView>
  </sheetViews>
  <sheetFormatPr defaultRowHeight="15" x14ac:dyDescent="0.25"/>
  <cols>
    <col min="1" max="1" width="13.28515625" customWidth="1"/>
    <col min="2" max="2" width="12.85546875" customWidth="1"/>
    <col min="3" max="3" width="12" customWidth="1"/>
  </cols>
  <sheetData>
    <row r="1" spans="1:4" ht="15.75" thickBot="1" x14ac:dyDescent="0.3">
      <c r="A1" s="2" t="s">
        <v>12</v>
      </c>
      <c r="B1" s="6" t="s">
        <v>7</v>
      </c>
      <c r="C1" s="4" t="s">
        <v>8</v>
      </c>
      <c r="D1" s="4" t="s">
        <v>9</v>
      </c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13</v>
      </c>
      <c r="B3" s="1"/>
      <c r="C3" s="1"/>
      <c r="D3" s="1"/>
    </row>
    <row r="4" spans="1:4" x14ac:dyDescent="0.25">
      <c r="A4" s="8" t="s">
        <v>0</v>
      </c>
      <c r="B4" s="4">
        <v>4.9999999999999982</v>
      </c>
      <c r="C4" s="1"/>
      <c r="D4" s="1"/>
    </row>
    <row r="5" spans="1:4" x14ac:dyDescent="0.25">
      <c r="A5" s="4" t="s">
        <v>1</v>
      </c>
      <c r="B5" s="4">
        <v>5.0000000000000018</v>
      </c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2" t="s">
        <v>12</v>
      </c>
      <c r="B7" s="6">
        <f>6*B4+8*B5</f>
        <v>70</v>
      </c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2" t="s">
        <v>14</v>
      </c>
      <c r="B9" s="2" t="s">
        <v>15</v>
      </c>
      <c r="C9" s="2" t="s">
        <v>16</v>
      </c>
      <c r="D9" s="2" t="s">
        <v>2</v>
      </c>
    </row>
    <row r="10" spans="1:4" x14ac:dyDescent="0.25">
      <c r="A10" s="8" t="s">
        <v>0</v>
      </c>
      <c r="B10" s="8">
        <f>B4+B5</f>
        <v>10</v>
      </c>
      <c r="C10" s="8" t="s">
        <v>5</v>
      </c>
      <c r="D10" s="8">
        <v>10</v>
      </c>
    </row>
    <row r="11" spans="1:4" x14ac:dyDescent="0.25">
      <c r="A11" s="4" t="s">
        <v>1</v>
      </c>
      <c r="B11" s="4">
        <f>2*B4+3*B5</f>
        <v>25</v>
      </c>
      <c r="C11" s="4" t="s">
        <v>5</v>
      </c>
      <c r="D11" s="4">
        <v>25</v>
      </c>
    </row>
    <row r="12" spans="1:4" x14ac:dyDescent="0.25">
      <c r="A12" s="4" t="s">
        <v>3</v>
      </c>
      <c r="B12" s="4">
        <f>B4</f>
        <v>4.9999999999999982</v>
      </c>
      <c r="C12" s="4" t="s">
        <v>6</v>
      </c>
      <c r="D12" s="4">
        <v>0</v>
      </c>
    </row>
    <row r="13" spans="1:4" x14ac:dyDescent="0.25">
      <c r="A13" s="4" t="s">
        <v>4</v>
      </c>
      <c r="B13" s="4">
        <f>B5</f>
        <v>5.0000000000000018</v>
      </c>
      <c r="C13" s="4" t="s">
        <v>6</v>
      </c>
      <c r="D13" s="4">
        <v>0</v>
      </c>
    </row>
    <row r="14" spans="1:4" x14ac:dyDescent="0.25">
      <c r="A14" s="4" t="s">
        <v>11</v>
      </c>
      <c r="B14" s="4">
        <f>B4+5*B5</f>
        <v>30.000000000000007</v>
      </c>
      <c r="C14" s="4" t="s">
        <v>5</v>
      </c>
      <c r="D14" s="4">
        <v>35</v>
      </c>
    </row>
    <row r="15" spans="1:4" x14ac:dyDescent="0.25">
      <c r="A15" s="1"/>
      <c r="B15" s="1"/>
      <c r="C15" s="1"/>
      <c r="D15" s="1"/>
    </row>
    <row r="27" spans="6:6" ht="15.75" thickBot="1" x14ac:dyDescent="0.3"/>
    <row r="28" spans="6:6" ht="15.75" thickBot="1" x14ac:dyDescent="0.3">
      <c r="F28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30" zoomScaleNormal="130" workbookViewId="0">
      <selection activeCell="D16" sqref="D16"/>
    </sheetView>
  </sheetViews>
  <sheetFormatPr defaultRowHeight="15" x14ac:dyDescent="0.25"/>
  <cols>
    <col min="1" max="1" width="11.28515625" customWidth="1"/>
    <col min="2" max="2" width="13.5703125" customWidth="1"/>
    <col min="3" max="3" width="12.7109375" customWidth="1"/>
  </cols>
  <sheetData>
    <row r="1" spans="1:10" ht="15.75" thickBot="1" x14ac:dyDescent="0.3">
      <c r="A1" s="2" t="s">
        <v>17</v>
      </c>
      <c r="B1" s="6" t="s">
        <v>18</v>
      </c>
      <c r="C1" s="4" t="s">
        <v>8</v>
      </c>
      <c r="D1" s="4" t="s">
        <v>19</v>
      </c>
      <c r="E1" s="1"/>
      <c r="F1" s="1"/>
      <c r="G1" s="1"/>
      <c r="H1" s="1"/>
      <c r="I1" s="1"/>
      <c r="J1" s="1"/>
    </row>
    <row r="2" spans="1:10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thickBot="1" x14ac:dyDescent="0.3">
      <c r="A3" s="2" t="s">
        <v>13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7" t="s">
        <v>0</v>
      </c>
      <c r="B4" s="5">
        <v>1.8181818181818188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5" t="s">
        <v>1</v>
      </c>
      <c r="B5" s="5">
        <v>1.4545454545454541</v>
      </c>
      <c r="C5" s="1"/>
      <c r="D5" s="1"/>
      <c r="E5" s="1"/>
      <c r="F5" s="1"/>
      <c r="G5" s="1"/>
      <c r="H5" s="1"/>
      <c r="I5" s="1"/>
      <c r="J5" s="1"/>
    </row>
    <row r="6" spans="1:10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thickBot="1" x14ac:dyDescent="0.3">
      <c r="A7" s="2" t="s">
        <v>17</v>
      </c>
      <c r="B7" s="10">
        <f>3*B4+4*B5</f>
        <v>11.272727272727273</v>
      </c>
      <c r="C7" s="1"/>
      <c r="D7" s="1"/>
      <c r="E7" s="1"/>
      <c r="F7" s="1"/>
      <c r="G7" s="1"/>
      <c r="H7" s="1"/>
      <c r="I7" s="1"/>
      <c r="J7" s="1"/>
    </row>
    <row r="8" spans="1:10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thickBot="1" x14ac:dyDescent="0.3">
      <c r="A9" s="2" t="s">
        <v>14</v>
      </c>
      <c r="B9" s="2" t="s">
        <v>20</v>
      </c>
      <c r="C9" s="2" t="s">
        <v>16</v>
      </c>
      <c r="D9" s="2" t="s">
        <v>2</v>
      </c>
      <c r="E9" s="1"/>
      <c r="F9" s="1"/>
      <c r="G9" s="1"/>
      <c r="H9" s="1"/>
      <c r="I9" s="1"/>
      <c r="J9" s="1"/>
    </row>
    <row r="10" spans="1:10" x14ac:dyDescent="0.25">
      <c r="A10" s="7">
        <v>1</v>
      </c>
      <c r="B10" s="7">
        <f>2*B4+3*B5</f>
        <v>8</v>
      </c>
      <c r="C10" s="7" t="s">
        <v>6</v>
      </c>
      <c r="D10" s="7">
        <v>8</v>
      </c>
      <c r="E10" s="1"/>
      <c r="F10" s="1"/>
      <c r="G10" s="1"/>
      <c r="H10" s="1"/>
      <c r="I10" s="1"/>
      <c r="J10" s="1"/>
    </row>
    <row r="11" spans="1:10" x14ac:dyDescent="0.25">
      <c r="A11" s="5">
        <v>2</v>
      </c>
      <c r="B11" s="5">
        <f>5*B4+2*B5</f>
        <v>12.000000000000002</v>
      </c>
      <c r="C11" s="5" t="s">
        <v>6</v>
      </c>
      <c r="D11" s="5">
        <v>12</v>
      </c>
      <c r="E11" s="1"/>
      <c r="F11" s="1"/>
      <c r="G11" s="1"/>
      <c r="H11" s="1"/>
      <c r="I11" s="1"/>
      <c r="J11" s="1"/>
    </row>
    <row r="12" spans="1:10" x14ac:dyDescent="0.25">
      <c r="A12" s="5">
        <v>3</v>
      </c>
      <c r="B12" s="5">
        <f>B4</f>
        <v>1.8181818181818188</v>
      </c>
      <c r="C12" s="5" t="s">
        <v>6</v>
      </c>
      <c r="D12" s="5">
        <v>0</v>
      </c>
      <c r="E12" s="1"/>
      <c r="F12" s="1"/>
      <c r="G12" s="1"/>
      <c r="H12" s="1"/>
      <c r="I12" s="1"/>
      <c r="J12" s="1"/>
    </row>
    <row r="13" spans="1:10" x14ac:dyDescent="0.25">
      <c r="A13" s="5">
        <v>4</v>
      </c>
      <c r="B13" s="5">
        <f>B5</f>
        <v>1.4545454545454541</v>
      </c>
      <c r="C13" s="5" t="s">
        <v>6</v>
      </c>
      <c r="D13" s="5">
        <v>0</v>
      </c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8" zoomScaleNormal="118" workbookViewId="0">
      <selection activeCell="A9" sqref="A9:D9"/>
    </sheetView>
  </sheetViews>
  <sheetFormatPr defaultRowHeight="15" x14ac:dyDescent="0.25"/>
  <cols>
    <col min="1" max="1" width="12.140625" customWidth="1"/>
    <col min="2" max="2" width="12.5703125" customWidth="1"/>
    <col min="3" max="3" width="11.42578125" customWidth="1"/>
    <col min="4" max="4" width="11" customWidth="1"/>
  </cols>
  <sheetData>
    <row r="1" spans="1:4" ht="15.75" thickBot="1" x14ac:dyDescent="0.3">
      <c r="A1" s="2" t="s">
        <v>12</v>
      </c>
      <c r="B1" s="6" t="s">
        <v>7</v>
      </c>
      <c r="C1" s="4" t="s">
        <v>8</v>
      </c>
      <c r="D1" s="4" t="s">
        <v>21</v>
      </c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13</v>
      </c>
      <c r="B3" s="1"/>
      <c r="C3" s="1"/>
      <c r="D3" s="1"/>
    </row>
    <row r="4" spans="1:4" x14ac:dyDescent="0.25">
      <c r="A4" s="8" t="s">
        <v>0</v>
      </c>
      <c r="B4" s="4">
        <v>4</v>
      </c>
      <c r="C4" s="1"/>
      <c r="D4" s="1"/>
    </row>
    <row r="5" spans="1:4" x14ac:dyDescent="0.25">
      <c r="A5" s="4" t="s">
        <v>1</v>
      </c>
      <c r="B5" s="4">
        <v>0</v>
      </c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2" t="s">
        <v>12</v>
      </c>
      <c r="B7" s="6">
        <f>4*B4+3*B5</f>
        <v>16</v>
      </c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2" t="s">
        <v>14</v>
      </c>
      <c r="B9" s="2" t="s">
        <v>15</v>
      </c>
      <c r="C9" s="2" t="s">
        <v>16</v>
      </c>
      <c r="D9" s="2" t="s">
        <v>2</v>
      </c>
    </row>
    <row r="10" spans="1:4" x14ac:dyDescent="0.25">
      <c r="A10" s="8" t="s">
        <v>0</v>
      </c>
      <c r="B10" s="8">
        <f>2*B4+3*B5</f>
        <v>8</v>
      </c>
      <c r="C10" s="8" t="s">
        <v>5</v>
      </c>
      <c r="D10" s="8">
        <v>8</v>
      </c>
    </row>
    <row r="11" spans="1:4" x14ac:dyDescent="0.25">
      <c r="A11" s="4" t="s">
        <v>1</v>
      </c>
      <c r="B11" s="4">
        <f>3*B4+2*B5</f>
        <v>12</v>
      </c>
      <c r="C11" s="4" t="s">
        <v>5</v>
      </c>
      <c r="D11" s="4">
        <v>12</v>
      </c>
    </row>
    <row r="12" spans="1:4" x14ac:dyDescent="0.25">
      <c r="A12" s="4" t="s">
        <v>3</v>
      </c>
      <c r="B12" s="4">
        <f>B4</f>
        <v>4</v>
      </c>
      <c r="C12" s="4" t="s">
        <v>6</v>
      </c>
      <c r="D12" s="4">
        <v>0</v>
      </c>
    </row>
    <row r="13" spans="1:4" x14ac:dyDescent="0.25">
      <c r="A13" s="4" t="s">
        <v>4</v>
      </c>
      <c r="B13" s="4">
        <f>B5</f>
        <v>0</v>
      </c>
      <c r="C13" s="4" t="s">
        <v>6</v>
      </c>
      <c r="D13" s="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5" sqref="G25"/>
    </sheetView>
  </sheetViews>
  <sheetFormatPr defaultRowHeight="15" x14ac:dyDescent="0.25"/>
  <cols>
    <col min="1" max="1" width="13.140625" customWidth="1"/>
    <col min="2" max="2" width="12.140625" customWidth="1"/>
    <col min="3" max="3" width="12.5703125" customWidth="1"/>
    <col min="4" max="4" width="10.7109375" customWidth="1"/>
  </cols>
  <sheetData>
    <row r="1" spans="1:4" ht="15.75" thickBot="1" x14ac:dyDescent="0.3">
      <c r="A1" s="2" t="s">
        <v>12</v>
      </c>
      <c r="B1" s="6" t="s">
        <v>7</v>
      </c>
      <c r="C1" s="4" t="s">
        <v>8</v>
      </c>
      <c r="D1" s="4" t="s">
        <v>21</v>
      </c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13</v>
      </c>
      <c r="B3" s="1"/>
      <c r="C3" s="1"/>
      <c r="D3" s="1"/>
    </row>
    <row r="4" spans="1:4" x14ac:dyDescent="0.25">
      <c r="A4" s="8" t="s">
        <v>0</v>
      </c>
      <c r="B4" s="4">
        <v>3.125</v>
      </c>
      <c r="C4" s="1"/>
      <c r="D4" s="1"/>
    </row>
    <row r="5" spans="1:4" x14ac:dyDescent="0.25">
      <c r="A5" s="4" t="s">
        <v>1</v>
      </c>
      <c r="B5" s="4">
        <v>0</v>
      </c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2" t="s">
        <v>12</v>
      </c>
      <c r="B7" s="6">
        <f>4*B4+3*B5</f>
        <v>12.5</v>
      </c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2" t="s">
        <v>14</v>
      </c>
      <c r="B9" s="3" t="s">
        <v>15</v>
      </c>
      <c r="C9" s="3" t="s">
        <v>16</v>
      </c>
      <c r="D9" s="3" t="s">
        <v>2</v>
      </c>
    </row>
    <row r="10" spans="1:4" x14ac:dyDescent="0.25">
      <c r="A10" s="8" t="s">
        <v>0</v>
      </c>
      <c r="B10" s="4">
        <f>8*B4+6*B5</f>
        <v>25</v>
      </c>
      <c r="C10" s="4" t="s">
        <v>5</v>
      </c>
      <c r="D10" s="4">
        <v>25</v>
      </c>
    </row>
    <row r="11" spans="1:4" x14ac:dyDescent="0.25">
      <c r="A11" s="4" t="s">
        <v>1</v>
      </c>
      <c r="B11" s="4">
        <f>3*B4+4*B5</f>
        <v>9.375</v>
      </c>
      <c r="C11" s="4" t="s">
        <v>5</v>
      </c>
      <c r="D11" s="4">
        <v>15</v>
      </c>
    </row>
    <row r="12" spans="1:4" x14ac:dyDescent="0.25">
      <c r="A12" s="4" t="s">
        <v>3</v>
      </c>
      <c r="B12" s="4">
        <f>B4</f>
        <v>3.125</v>
      </c>
      <c r="C12" s="4" t="s">
        <v>6</v>
      </c>
      <c r="D12" s="4">
        <v>0</v>
      </c>
    </row>
    <row r="13" spans="1:4" x14ac:dyDescent="0.25">
      <c r="A13" s="4" t="s">
        <v>4</v>
      </c>
      <c r="B13" s="4">
        <f>B5</f>
        <v>0</v>
      </c>
      <c r="C13" s="4" t="s">
        <v>6</v>
      </c>
      <c r="D13" s="4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29" sqref="F29"/>
    </sheetView>
  </sheetViews>
  <sheetFormatPr defaultRowHeight="15" x14ac:dyDescent="0.25"/>
  <cols>
    <col min="1" max="1" width="14" customWidth="1"/>
    <col min="2" max="2" width="13.85546875" customWidth="1"/>
    <col min="3" max="3" width="12.85546875" customWidth="1"/>
    <col min="4" max="4" width="11" customWidth="1"/>
  </cols>
  <sheetData>
    <row r="1" spans="1:4" ht="15.75" thickBot="1" x14ac:dyDescent="0.3">
      <c r="A1" s="2" t="s">
        <v>12</v>
      </c>
      <c r="B1" s="6" t="s">
        <v>7</v>
      </c>
      <c r="C1" s="4" t="s">
        <v>8</v>
      </c>
      <c r="D1" s="4" t="s">
        <v>21</v>
      </c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13</v>
      </c>
      <c r="B3" s="1"/>
      <c r="C3" s="1"/>
      <c r="D3" s="1"/>
    </row>
    <row r="4" spans="1:4" x14ac:dyDescent="0.25">
      <c r="A4" s="8" t="s">
        <v>0</v>
      </c>
      <c r="B4" s="4">
        <v>3.6666666666666665</v>
      </c>
      <c r="C4" s="1"/>
      <c r="D4" s="1"/>
    </row>
    <row r="5" spans="1:4" x14ac:dyDescent="0.25">
      <c r="A5" s="4" t="s">
        <v>1</v>
      </c>
      <c r="B5" s="4">
        <v>0</v>
      </c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2" t="s">
        <v>12</v>
      </c>
      <c r="B7" s="6">
        <f>4*B4+3*B5</f>
        <v>14.666666666666666</v>
      </c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2" t="s">
        <v>14</v>
      </c>
      <c r="B9" s="2" t="s">
        <v>15</v>
      </c>
      <c r="C9" s="2" t="s">
        <v>16</v>
      </c>
      <c r="D9" s="2" t="s">
        <v>2</v>
      </c>
    </row>
    <row r="10" spans="1:4" x14ac:dyDescent="0.25">
      <c r="A10" s="8" t="s">
        <v>0</v>
      </c>
      <c r="B10" s="8">
        <f>B4-6*B5</f>
        <v>3.6666666666666665</v>
      </c>
      <c r="C10" s="8" t="s">
        <v>5</v>
      </c>
      <c r="D10" s="8">
        <v>5</v>
      </c>
    </row>
    <row r="11" spans="1:4" x14ac:dyDescent="0.25">
      <c r="A11" s="4" t="s">
        <v>1</v>
      </c>
      <c r="B11" s="4">
        <f>3*B4</f>
        <v>11</v>
      </c>
      <c r="C11" s="4" t="s">
        <v>5</v>
      </c>
      <c r="D11" s="4">
        <v>11</v>
      </c>
    </row>
    <row r="12" spans="1:4" x14ac:dyDescent="0.25">
      <c r="A12" s="4" t="s">
        <v>3</v>
      </c>
      <c r="B12" s="4">
        <f>B4</f>
        <v>3.6666666666666665</v>
      </c>
      <c r="C12" s="4" t="s">
        <v>6</v>
      </c>
      <c r="D12" s="4">
        <v>0</v>
      </c>
    </row>
    <row r="13" spans="1:4" x14ac:dyDescent="0.25">
      <c r="A13" s="4" t="s">
        <v>4</v>
      </c>
      <c r="B13" s="4">
        <f>B5</f>
        <v>0</v>
      </c>
      <c r="C13" s="4" t="s">
        <v>6</v>
      </c>
      <c r="D13" s="4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RowHeight="15" x14ac:dyDescent="0.25"/>
  <cols>
    <col min="1" max="1" width="14" customWidth="1"/>
    <col min="2" max="2" width="13.85546875" customWidth="1"/>
    <col min="3" max="3" width="12.85546875" customWidth="1"/>
    <col min="4" max="4" width="11" customWidth="1"/>
  </cols>
  <sheetData>
    <row r="1" spans="1:4" ht="15.75" thickBot="1" x14ac:dyDescent="0.3">
      <c r="A1" s="2" t="s">
        <v>12</v>
      </c>
      <c r="B1" s="6" t="s">
        <v>7</v>
      </c>
      <c r="C1" s="4" t="s">
        <v>8</v>
      </c>
      <c r="D1" s="4" t="s">
        <v>21</v>
      </c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" t="s">
        <v>13</v>
      </c>
      <c r="B3" s="1"/>
      <c r="C3" s="1"/>
      <c r="D3" s="1"/>
    </row>
    <row r="4" spans="1:4" x14ac:dyDescent="0.25">
      <c r="A4" s="8" t="s">
        <v>0</v>
      </c>
      <c r="B4" s="4">
        <v>3</v>
      </c>
      <c r="C4" s="1"/>
      <c r="D4" s="1"/>
    </row>
    <row r="5" spans="1:4" x14ac:dyDescent="0.25">
      <c r="A5" s="4" t="s">
        <v>1</v>
      </c>
      <c r="B5" s="4">
        <v>0</v>
      </c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2" t="s">
        <v>12</v>
      </c>
      <c r="B7" s="6">
        <f>4*B4+3*B5</f>
        <v>12</v>
      </c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2" t="s">
        <v>14</v>
      </c>
      <c r="B9" s="2" t="s">
        <v>15</v>
      </c>
      <c r="C9" s="2" t="s">
        <v>16</v>
      </c>
      <c r="D9" s="2" t="s">
        <v>2</v>
      </c>
    </row>
    <row r="10" spans="1:4" x14ac:dyDescent="0.25">
      <c r="A10" s="8" t="s">
        <v>0</v>
      </c>
      <c r="B10" s="8">
        <f>B4+4*B5</f>
        <v>3</v>
      </c>
      <c r="C10" s="8" t="s">
        <v>5</v>
      </c>
      <c r="D10" s="8">
        <v>3</v>
      </c>
    </row>
    <row r="11" spans="1:4" x14ac:dyDescent="0.25">
      <c r="A11" s="4" t="s">
        <v>1</v>
      </c>
      <c r="B11" s="4">
        <f>3*B4+B5</f>
        <v>9</v>
      </c>
      <c r="C11" s="4" t="s">
        <v>6</v>
      </c>
      <c r="D11" s="4">
        <v>12</v>
      </c>
    </row>
    <row r="12" spans="1:4" x14ac:dyDescent="0.25">
      <c r="A12" s="4" t="s">
        <v>3</v>
      </c>
      <c r="B12" s="4">
        <f>B4</f>
        <v>3</v>
      </c>
      <c r="C12" s="4" t="s">
        <v>6</v>
      </c>
      <c r="D12" s="4">
        <v>0</v>
      </c>
    </row>
    <row r="13" spans="1:4" x14ac:dyDescent="0.25">
      <c r="A13" s="4" t="s">
        <v>4</v>
      </c>
      <c r="B13" s="4">
        <f>B5</f>
        <v>0</v>
      </c>
      <c r="C13" s="4" t="s">
        <v>6</v>
      </c>
      <c r="D13" s="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3" workbookViewId="0">
      <selection activeCell="F13" sqref="F13"/>
    </sheetView>
  </sheetViews>
  <sheetFormatPr defaultRowHeight="15" x14ac:dyDescent="0.25"/>
  <cols>
    <col min="1" max="1" width="11.28515625" customWidth="1"/>
    <col min="2" max="2" width="13.5703125" customWidth="1"/>
    <col min="3" max="3" width="12.7109375" customWidth="1"/>
    <col min="4" max="4" width="12.140625" customWidth="1"/>
    <col min="8" max="9" width="11.5703125" customWidth="1"/>
    <col min="10" max="10" width="14.7109375" customWidth="1"/>
  </cols>
  <sheetData>
    <row r="1" spans="1:11" ht="15.75" thickBot="1" x14ac:dyDescent="0.3">
      <c r="A1" s="2" t="s">
        <v>17</v>
      </c>
      <c r="B1" s="6" t="s">
        <v>18</v>
      </c>
      <c r="C1" s="4" t="s">
        <v>8</v>
      </c>
      <c r="D1" s="4" t="s">
        <v>22</v>
      </c>
      <c r="E1" s="1"/>
      <c r="F1" s="1"/>
      <c r="G1" s="1"/>
      <c r="H1" s="1"/>
      <c r="I1" s="1"/>
      <c r="J1" s="1"/>
      <c r="K1" s="1"/>
    </row>
    <row r="2" spans="1:11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thickBot="1" x14ac:dyDescent="0.3">
      <c r="A3" s="1"/>
      <c r="B3" s="16" t="s">
        <v>0</v>
      </c>
      <c r="C3" s="16" t="s">
        <v>1</v>
      </c>
      <c r="D3" s="1"/>
      <c r="E3" s="1"/>
      <c r="F3" s="1"/>
      <c r="G3" s="1"/>
      <c r="H3" s="1"/>
      <c r="I3" s="1"/>
      <c r="J3" s="1"/>
      <c r="K3" s="1"/>
    </row>
    <row r="4" spans="1:11" ht="15.75" thickBot="1" x14ac:dyDescent="0.3">
      <c r="A4" s="2" t="s">
        <v>18</v>
      </c>
      <c r="B4" s="17">
        <v>11</v>
      </c>
      <c r="C4" s="18">
        <v>3</v>
      </c>
      <c r="D4" s="13"/>
      <c r="E4" s="13"/>
      <c r="F4" s="1"/>
      <c r="G4" s="1"/>
      <c r="H4" s="1"/>
      <c r="I4" s="1"/>
      <c r="J4" s="1"/>
    </row>
    <row r="5" spans="1:11" ht="15.75" thickBot="1" x14ac:dyDescent="0.3">
      <c r="A5" s="2" t="s">
        <v>14</v>
      </c>
      <c r="B5" s="16" t="s">
        <v>0</v>
      </c>
      <c r="C5" s="16" t="s">
        <v>0</v>
      </c>
      <c r="D5" s="2" t="s">
        <v>16</v>
      </c>
      <c r="E5" s="2" t="s">
        <v>2</v>
      </c>
      <c r="F5" s="1"/>
      <c r="G5" s="1"/>
      <c r="H5" s="1"/>
      <c r="I5" s="1"/>
      <c r="J5" s="1"/>
      <c r="K5" s="1"/>
    </row>
    <row r="6" spans="1:11" x14ac:dyDescent="0.25">
      <c r="A6" s="8" t="s">
        <v>23</v>
      </c>
      <c r="B6" s="8">
        <v>4</v>
      </c>
      <c r="C6" s="8">
        <v>1</v>
      </c>
      <c r="D6" s="8" t="s">
        <v>6</v>
      </c>
      <c r="E6" s="8">
        <v>12</v>
      </c>
      <c r="F6" s="1"/>
      <c r="G6" s="1"/>
      <c r="H6" s="1"/>
      <c r="I6" s="1"/>
      <c r="J6" s="1"/>
      <c r="K6" s="1"/>
    </row>
    <row r="7" spans="1:11" x14ac:dyDescent="0.25">
      <c r="A7" s="4" t="s">
        <v>24</v>
      </c>
      <c r="B7" s="4">
        <v>2</v>
      </c>
      <c r="C7" s="4">
        <v>2</v>
      </c>
      <c r="D7" s="4" t="s">
        <v>5</v>
      </c>
      <c r="E7" s="4">
        <v>18</v>
      </c>
      <c r="F7" s="1"/>
      <c r="G7" s="1"/>
      <c r="H7" s="1"/>
      <c r="I7" s="1"/>
      <c r="J7" s="1"/>
      <c r="K7" s="1"/>
    </row>
    <row r="8" spans="1:11" x14ac:dyDescent="0.25">
      <c r="A8" s="4" t="s">
        <v>25</v>
      </c>
      <c r="B8" s="4">
        <v>4</v>
      </c>
      <c r="C8" s="4">
        <v>-5</v>
      </c>
      <c r="D8" s="4" t="s">
        <v>5</v>
      </c>
      <c r="E8" s="4">
        <v>0</v>
      </c>
      <c r="F8" s="1"/>
      <c r="G8" s="1"/>
      <c r="H8" s="1"/>
      <c r="I8" s="1"/>
      <c r="J8" s="1"/>
      <c r="K8" s="1"/>
    </row>
    <row r="9" spans="1:11" x14ac:dyDescent="0.25">
      <c r="A9" s="4" t="s">
        <v>26</v>
      </c>
      <c r="B9" s="4">
        <v>1</v>
      </c>
      <c r="C9" s="4">
        <v>0</v>
      </c>
      <c r="D9" s="4" t="s">
        <v>6</v>
      </c>
      <c r="E9" s="4">
        <v>0</v>
      </c>
      <c r="F9" s="1"/>
      <c r="G9" s="1"/>
      <c r="H9" s="1"/>
      <c r="I9" s="1"/>
      <c r="J9" s="1"/>
      <c r="K9" s="1"/>
    </row>
    <row r="10" spans="1:11" x14ac:dyDescent="0.25">
      <c r="A10" s="4" t="s">
        <v>27</v>
      </c>
      <c r="B10" s="4">
        <v>0</v>
      </c>
      <c r="C10" s="4">
        <v>1</v>
      </c>
      <c r="D10" s="4" t="s">
        <v>6</v>
      </c>
      <c r="E10" s="4">
        <v>0</v>
      </c>
      <c r="F10" s="1"/>
      <c r="G10" s="1"/>
      <c r="H10" s="1"/>
      <c r="I10" s="1"/>
      <c r="J10" s="1"/>
      <c r="K10" s="1"/>
    </row>
    <row r="11" spans="1:11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ht="15.75" thickBot="1" x14ac:dyDescent="0.3">
      <c r="A12" s="3" t="s">
        <v>23</v>
      </c>
      <c r="B12" s="1"/>
      <c r="C12" s="1"/>
      <c r="D12" s="1"/>
      <c r="E12" s="1"/>
      <c r="F12" s="1"/>
      <c r="G12" s="1"/>
      <c r="H12" s="1"/>
      <c r="I12" s="1"/>
      <c r="J12" s="1"/>
    </row>
    <row r="13" spans="1:11" ht="15.75" thickBot="1" x14ac:dyDescent="0.3">
      <c r="A13" s="16" t="s">
        <v>0</v>
      </c>
      <c r="B13" s="16" t="s">
        <v>1</v>
      </c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8">
        <v>3</v>
      </c>
      <c r="B14" s="8">
        <v>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4">
        <v>0</v>
      </c>
      <c r="B15" s="4">
        <v>12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2" ht="15.75" thickBot="1" x14ac:dyDescent="0.3">
      <c r="A17" s="1"/>
      <c r="B17" s="1"/>
      <c r="C17" s="1"/>
      <c r="D17" s="2" t="s">
        <v>28</v>
      </c>
      <c r="E17" s="2" t="s">
        <v>29</v>
      </c>
      <c r="F17" s="1"/>
      <c r="G17" s="1"/>
      <c r="H17" s="1"/>
      <c r="I17" s="1"/>
      <c r="J17" s="2" t="s">
        <v>30</v>
      </c>
      <c r="K17" s="1"/>
    </row>
    <row r="18" spans="1:12" ht="15.75" thickBot="1" x14ac:dyDescent="0.3">
      <c r="A18" s="3" t="s">
        <v>24</v>
      </c>
      <c r="B18" s="1"/>
      <c r="C18" s="1"/>
      <c r="D18" s="16" t="s">
        <v>23</v>
      </c>
      <c r="E18" s="15">
        <v>4</v>
      </c>
      <c r="F18" s="4">
        <v>1</v>
      </c>
      <c r="G18" s="4" t="s">
        <v>6</v>
      </c>
      <c r="H18" s="4">
        <v>12</v>
      </c>
      <c r="I18" s="11" t="s">
        <v>0</v>
      </c>
      <c r="J18" s="19">
        <f t="array" ref="J18:J19">MMULT(MINVERSE(E18:F19),H18:H19)</f>
        <v>1</v>
      </c>
      <c r="K18" s="20" t="s">
        <v>18</v>
      </c>
      <c r="L18" s="12">
        <f>11*J18+3*J19</f>
        <v>35</v>
      </c>
    </row>
    <row r="19" spans="1:12" ht="15.75" thickBot="1" x14ac:dyDescent="0.3">
      <c r="A19" s="16" t="s">
        <v>0</v>
      </c>
      <c r="B19" s="16" t="s">
        <v>1</v>
      </c>
      <c r="C19" s="1"/>
      <c r="D19" s="16" t="s">
        <v>24</v>
      </c>
      <c r="E19" s="6">
        <v>2</v>
      </c>
      <c r="F19" s="4">
        <v>2</v>
      </c>
      <c r="G19" s="4" t="s">
        <v>5</v>
      </c>
      <c r="H19" s="4">
        <v>18</v>
      </c>
      <c r="I19" s="11" t="s">
        <v>1</v>
      </c>
      <c r="J19" s="4">
        <v>8</v>
      </c>
      <c r="K19" s="1"/>
    </row>
    <row r="20" spans="1:12" ht="15.75" thickBot="1" x14ac:dyDescent="0.3">
      <c r="A20" s="8">
        <v>9</v>
      </c>
      <c r="B20" s="8">
        <v>0</v>
      </c>
      <c r="C20" s="1"/>
      <c r="D20" s="1"/>
      <c r="E20" s="1"/>
      <c r="F20" s="1"/>
      <c r="G20" s="1"/>
      <c r="H20" s="1"/>
      <c r="I20" s="1"/>
      <c r="J20" s="1"/>
      <c r="K20" s="1"/>
    </row>
    <row r="21" spans="1:12" ht="15.75" thickBot="1" x14ac:dyDescent="0.3">
      <c r="A21" s="4">
        <v>0</v>
      </c>
      <c r="B21" s="4">
        <v>9</v>
      </c>
      <c r="C21" s="1"/>
      <c r="D21" s="2" t="s">
        <v>28</v>
      </c>
      <c r="E21" s="2" t="s">
        <v>31</v>
      </c>
      <c r="F21" s="1"/>
      <c r="G21" s="1"/>
      <c r="H21" s="1"/>
      <c r="I21" s="1"/>
      <c r="J21" s="2" t="s">
        <v>30</v>
      </c>
      <c r="K21" s="1"/>
    </row>
    <row r="22" spans="1:12" ht="15.75" thickBot="1" x14ac:dyDescent="0.3">
      <c r="A22" s="1"/>
      <c r="B22" s="1"/>
      <c r="C22" s="1"/>
      <c r="D22" s="16" t="s">
        <v>25</v>
      </c>
      <c r="E22" s="15">
        <v>4</v>
      </c>
      <c r="F22" s="4">
        <v>-5</v>
      </c>
      <c r="G22" s="4" t="s">
        <v>6</v>
      </c>
      <c r="H22" s="4">
        <v>0</v>
      </c>
      <c r="I22" s="11" t="s">
        <v>0</v>
      </c>
      <c r="J22" s="19">
        <f t="array" ref="J22:J23">MMULT(MINVERSE(E22:F23),H22:H23)</f>
        <v>5</v>
      </c>
      <c r="K22" s="20" t="s">
        <v>18</v>
      </c>
      <c r="L22" s="12">
        <f>11*J22+3*J23</f>
        <v>67</v>
      </c>
    </row>
    <row r="23" spans="1:12" ht="15.75" thickBot="1" x14ac:dyDescent="0.3">
      <c r="A23" s="3" t="s">
        <v>25</v>
      </c>
      <c r="B23" s="1"/>
      <c r="C23" s="1"/>
      <c r="D23" s="16" t="s">
        <v>24</v>
      </c>
      <c r="E23" s="6">
        <v>2</v>
      </c>
      <c r="F23" s="4">
        <v>2</v>
      </c>
      <c r="G23" s="4" t="s">
        <v>5</v>
      </c>
      <c r="H23" s="4">
        <v>18</v>
      </c>
      <c r="I23" s="11" t="s">
        <v>1</v>
      </c>
      <c r="J23" s="4">
        <v>4</v>
      </c>
      <c r="K23" s="1"/>
    </row>
    <row r="24" spans="1:12" ht="15.75" thickBot="1" x14ac:dyDescent="0.3">
      <c r="A24" s="16" t="s">
        <v>0</v>
      </c>
      <c r="B24" s="16" t="s">
        <v>1</v>
      </c>
      <c r="C24" s="1"/>
      <c r="D24" s="1"/>
      <c r="E24" s="1"/>
      <c r="F24" s="1"/>
      <c r="G24" s="1"/>
      <c r="H24" s="1"/>
      <c r="I24" s="1"/>
      <c r="J24" s="1"/>
      <c r="K24" s="1"/>
    </row>
    <row r="25" spans="1:12" ht="15.75" thickBot="1" x14ac:dyDescent="0.3">
      <c r="A25" s="8">
        <v>0</v>
      </c>
      <c r="B25" s="8">
        <v>0</v>
      </c>
      <c r="C25" s="1"/>
      <c r="D25" s="2" t="s">
        <v>28</v>
      </c>
      <c r="E25" s="2" t="s">
        <v>32</v>
      </c>
      <c r="F25" s="1"/>
      <c r="G25" s="1"/>
      <c r="H25" s="1"/>
      <c r="I25" s="1"/>
      <c r="J25" s="2" t="s">
        <v>30</v>
      </c>
      <c r="K25" s="1"/>
    </row>
    <row r="26" spans="1:12" ht="15.75" thickBot="1" x14ac:dyDescent="0.3">
      <c r="A26" s="4">
        <v>10</v>
      </c>
      <c r="B26" s="4">
        <v>8</v>
      </c>
      <c r="C26" s="1"/>
      <c r="D26" s="16" t="s">
        <v>23</v>
      </c>
      <c r="E26" s="15">
        <v>4</v>
      </c>
      <c r="F26" s="4">
        <v>1</v>
      </c>
      <c r="G26" s="4" t="s">
        <v>6</v>
      </c>
      <c r="H26" s="4">
        <v>12</v>
      </c>
      <c r="I26" s="11" t="s">
        <v>0</v>
      </c>
      <c r="J26" s="19">
        <f t="array" ref="J26:J27">MMULT(MINVERSE(E26:F27),H26:H27)</f>
        <v>2.5</v>
      </c>
      <c r="K26" s="20" t="s">
        <v>18</v>
      </c>
      <c r="L26" s="12">
        <f>11*J26+3*J27</f>
        <v>33.5</v>
      </c>
    </row>
    <row r="27" spans="1:12" ht="15.75" thickBot="1" x14ac:dyDescent="0.3">
      <c r="A27" s="1"/>
      <c r="B27" s="1"/>
      <c r="C27" s="1"/>
      <c r="D27" s="16" t="s">
        <v>25</v>
      </c>
      <c r="E27" s="6">
        <v>4</v>
      </c>
      <c r="F27" s="4">
        <v>-5</v>
      </c>
      <c r="G27" s="4" t="s">
        <v>5</v>
      </c>
      <c r="H27" s="4">
        <v>0</v>
      </c>
      <c r="I27" s="11" t="s">
        <v>1</v>
      </c>
      <c r="J27" s="4">
        <v>2</v>
      </c>
      <c r="K27" s="14"/>
    </row>
    <row r="36" spans="4:4" x14ac:dyDescent="0.25">
      <c r="D36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2018-03-16T00:25:34Z</dcterms:created>
  <dcterms:modified xsi:type="dcterms:W3CDTF">2018-03-16T11:12:18Z</dcterms:modified>
</cp:coreProperties>
</file>