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shov\Documents\IPython Notebooks\ML-over-ETF\"/>
    </mc:Choice>
  </mc:AlternateContent>
  <xr:revisionPtr revIDLastSave="0" documentId="8_{FA7FAE88-D5E1-477A-ACA6-6901666006DF}" xr6:coauthVersionLast="45" xr6:coauthVersionMax="45" xr10:uidLastSave="{00000000-0000-0000-0000-000000000000}"/>
  <bookViews>
    <workbookView xWindow="-120" yWindow="-120" windowWidth="20730" windowHeight="11160"/>
  </bookViews>
  <sheets>
    <sheet name="Chart" sheetId="2" r:id="rId1"/>
    <sheet name="SPY2019_Strat" sheetId="1" r:id="rId2"/>
  </sheets>
  <calcPr calcId="0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C2" i="2"/>
  <c r="B2" i="2"/>
  <c r="A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2" i="1"/>
  <c r="G2" i="1"/>
  <c r="H2" i="1"/>
  <c r="I2" i="1"/>
  <c r="G3" i="1"/>
  <c r="I3" i="1" s="1"/>
  <c r="H3" i="1"/>
  <c r="G4" i="1"/>
  <c r="I4" i="1" s="1"/>
  <c r="H4" i="1"/>
  <c r="J4" i="1" s="1"/>
  <c r="G5" i="1"/>
  <c r="H5" i="1"/>
  <c r="O46" i="1" s="1"/>
  <c r="I5" i="1"/>
  <c r="G6" i="1"/>
  <c r="H6" i="1"/>
  <c r="I6" i="1"/>
  <c r="G7" i="1"/>
  <c r="H7" i="1"/>
  <c r="G8" i="1"/>
  <c r="I8" i="1" s="1"/>
  <c r="H8" i="1"/>
  <c r="G9" i="1"/>
  <c r="H9" i="1"/>
  <c r="G10" i="1"/>
  <c r="H10" i="1"/>
  <c r="J10" i="1" s="1"/>
  <c r="I10" i="1"/>
  <c r="G11" i="1"/>
  <c r="H11" i="1"/>
  <c r="I11" i="1"/>
  <c r="G12" i="1"/>
  <c r="I12" i="1" s="1"/>
  <c r="H12" i="1"/>
  <c r="G13" i="1"/>
  <c r="H13" i="1"/>
  <c r="J13" i="1" s="1"/>
  <c r="G14" i="1"/>
  <c r="H14" i="1"/>
  <c r="I14" i="1"/>
  <c r="G15" i="1"/>
  <c r="H15" i="1"/>
  <c r="I15" i="1"/>
  <c r="G16" i="1"/>
  <c r="I16" i="1" s="1"/>
  <c r="H16" i="1"/>
  <c r="G17" i="1"/>
  <c r="H17" i="1"/>
  <c r="G18" i="1"/>
  <c r="H18" i="1"/>
  <c r="I18" i="1"/>
  <c r="G19" i="1"/>
  <c r="H19" i="1"/>
  <c r="I19" i="1"/>
  <c r="G20" i="1"/>
  <c r="I20" i="1" s="1"/>
  <c r="H20" i="1"/>
  <c r="G21" i="1"/>
  <c r="H21" i="1"/>
  <c r="I21" i="1"/>
  <c r="G22" i="1"/>
  <c r="H22" i="1"/>
  <c r="I22" i="1"/>
  <c r="G23" i="1"/>
  <c r="I23" i="1" s="1"/>
  <c r="H23" i="1"/>
  <c r="G24" i="1"/>
  <c r="I24" i="1" s="1"/>
  <c r="H24" i="1"/>
  <c r="G25" i="1"/>
  <c r="O66" i="1" s="1"/>
  <c r="H25" i="1"/>
  <c r="I25" i="1"/>
  <c r="G26" i="1"/>
  <c r="H26" i="1"/>
  <c r="I26" i="1"/>
  <c r="G27" i="1"/>
  <c r="H27" i="1"/>
  <c r="G28" i="1"/>
  <c r="I28" i="1" s="1"/>
  <c r="H28" i="1"/>
  <c r="O69" i="1" s="1"/>
  <c r="G29" i="1"/>
  <c r="H29" i="1"/>
  <c r="G30" i="1"/>
  <c r="H30" i="1"/>
  <c r="J30" i="1" s="1"/>
  <c r="I30" i="1"/>
  <c r="G31" i="1"/>
  <c r="H31" i="1"/>
  <c r="I31" i="1"/>
  <c r="G32" i="1"/>
  <c r="H32" i="1"/>
  <c r="G33" i="1"/>
  <c r="H33" i="1"/>
  <c r="J33" i="1" s="1"/>
  <c r="I33" i="1"/>
  <c r="G34" i="1"/>
  <c r="H34" i="1"/>
  <c r="I34" i="1"/>
  <c r="G35" i="1"/>
  <c r="I35" i="1" s="1"/>
  <c r="H35" i="1"/>
  <c r="G36" i="1"/>
  <c r="I36" i="1" s="1"/>
  <c r="H36" i="1"/>
  <c r="O77" i="1" s="1"/>
  <c r="G37" i="1"/>
  <c r="H37" i="1"/>
  <c r="O78" i="1" s="1"/>
  <c r="I37" i="1"/>
  <c r="G38" i="1"/>
  <c r="H38" i="1"/>
  <c r="I38" i="1"/>
  <c r="G39" i="1"/>
  <c r="H39" i="1"/>
  <c r="G40" i="1"/>
  <c r="I40" i="1" s="1"/>
  <c r="H40" i="1"/>
  <c r="G41" i="1"/>
  <c r="H41" i="1"/>
  <c r="G42" i="1"/>
  <c r="H42" i="1"/>
  <c r="J42" i="1" s="1"/>
  <c r="I42" i="1"/>
  <c r="G43" i="1"/>
  <c r="H43" i="1"/>
  <c r="I43" i="1"/>
  <c r="G44" i="1"/>
  <c r="I44" i="1" s="1"/>
  <c r="H44" i="1"/>
  <c r="G45" i="1"/>
  <c r="H45" i="1"/>
  <c r="J45" i="1" s="1"/>
  <c r="G46" i="1"/>
  <c r="H46" i="1"/>
  <c r="I46" i="1"/>
  <c r="G47" i="1"/>
  <c r="H47" i="1"/>
  <c r="I47" i="1"/>
  <c r="G48" i="1"/>
  <c r="I48" i="1" s="1"/>
  <c r="H48" i="1"/>
  <c r="G49" i="1"/>
  <c r="H49" i="1"/>
  <c r="G50" i="1"/>
  <c r="H50" i="1"/>
  <c r="I50" i="1"/>
  <c r="G51" i="1"/>
  <c r="H51" i="1"/>
  <c r="I51" i="1"/>
  <c r="G52" i="1"/>
  <c r="I52" i="1" s="1"/>
  <c r="H52" i="1"/>
  <c r="G53" i="1"/>
  <c r="H53" i="1"/>
  <c r="I53" i="1"/>
  <c r="G54" i="1"/>
  <c r="H54" i="1"/>
  <c r="I54" i="1"/>
  <c r="G55" i="1"/>
  <c r="I55" i="1" s="1"/>
  <c r="H55" i="1"/>
  <c r="G56" i="1"/>
  <c r="I56" i="1" s="1"/>
  <c r="H56" i="1"/>
  <c r="G57" i="1"/>
  <c r="O98" i="1" s="1"/>
  <c r="H57" i="1"/>
  <c r="I57" i="1"/>
  <c r="G58" i="1"/>
  <c r="H58" i="1"/>
  <c r="I58" i="1"/>
  <c r="G59" i="1"/>
  <c r="H59" i="1"/>
  <c r="G60" i="1"/>
  <c r="I60" i="1" s="1"/>
  <c r="H60" i="1"/>
  <c r="O101" i="1" s="1"/>
  <c r="G61" i="1"/>
  <c r="H61" i="1"/>
  <c r="G62" i="1"/>
  <c r="H62" i="1"/>
  <c r="J62" i="1" s="1"/>
  <c r="I62" i="1"/>
  <c r="G63" i="1"/>
  <c r="H63" i="1"/>
  <c r="I63" i="1"/>
  <c r="G64" i="1"/>
  <c r="H64" i="1"/>
  <c r="G65" i="1"/>
  <c r="H65" i="1"/>
  <c r="J65" i="1" s="1"/>
  <c r="I65" i="1"/>
  <c r="G66" i="1"/>
  <c r="H66" i="1"/>
  <c r="I66" i="1"/>
  <c r="G67" i="1"/>
  <c r="I67" i="1" s="1"/>
  <c r="H67" i="1"/>
  <c r="G68" i="1"/>
  <c r="I68" i="1" s="1"/>
  <c r="H68" i="1"/>
  <c r="G69" i="1"/>
  <c r="H69" i="1"/>
  <c r="O110" i="1" s="1"/>
  <c r="I69" i="1"/>
  <c r="G70" i="1"/>
  <c r="H70" i="1"/>
  <c r="I70" i="1"/>
  <c r="G71" i="1"/>
  <c r="H71" i="1"/>
  <c r="G72" i="1"/>
  <c r="I72" i="1" s="1"/>
  <c r="H72" i="1"/>
  <c r="G73" i="1"/>
  <c r="H73" i="1"/>
  <c r="G74" i="1"/>
  <c r="H74" i="1"/>
  <c r="J74" i="1" s="1"/>
  <c r="I74" i="1"/>
  <c r="G75" i="1"/>
  <c r="H75" i="1"/>
  <c r="I75" i="1"/>
  <c r="G76" i="1"/>
  <c r="I76" i="1" s="1"/>
  <c r="H76" i="1"/>
  <c r="G77" i="1"/>
  <c r="H77" i="1"/>
  <c r="J77" i="1" s="1"/>
  <c r="G78" i="1"/>
  <c r="H78" i="1"/>
  <c r="I78" i="1"/>
  <c r="G79" i="1"/>
  <c r="H79" i="1"/>
  <c r="I79" i="1"/>
  <c r="G80" i="1"/>
  <c r="I80" i="1" s="1"/>
  <c r="H80" i="1"/>
  <c r="G81" i="1"/>
  <c r="H81" i="1"/>
  <c r="G82" i="1"/>
  <c r="H82" i="1"/>
  <c r="I82" i="1"/>
  <c r="G83" i="1"/>
  <c r="H83" i="1"/>
  <c r="I83" i="1"/>
  <c r="G84" i="1"/>
  <c r="I84" i="1" s="1"/>
  <c r="H84" i="1"/>
  <c r="G85" i="1"/>
  <c r="H85" i="1"/>
  <c r="I85" i="1"/>
  <c r="G86" i="1"/>
  <c r="H86" i="1"/>
  <c r="I86" i="1"/>
  <c r="G87" i="1"/>
  <c r="I87" i="1" s="1"/>
  <c r="H87" i="1"/>
  <c r="G88" i="1"/>
  <c r="I88" i="1" s="1"/>
  <c r="H88" i="1"/>
  <c r="G89" i="1"/>
  <c r="O130" i="1" s="1"/>
  <c r="H89" i="1"/>
  <c r="I89" i="1"/>
  <c r="G90" i="1"/>
  <c r="H90" i="1"/>
  <c r="I90" i="1"/>
  <c r="G91" i="1"/>
  <c r="H91" i="1"/>
  <c r="G92" i="1"/>
  <c r="I92" i="1" s="1"/>
  <c r="H92" i="1"/>
  <c r="O133" i="1" s="1"/>
  <c r="G93" i="1"/>
  <c r="H93" i="1"/>
  <c r="G94" i="1"/>
  <c r="H94" i="1"/>
  <c r="J94" i="1" s="1"/>
  <c r="I94" i="1"/>
  <c r="G95" i="1"/>
  <c r="H95" i="1"/>
  <c r="I95" i="1"/>
  <c r="G96" i="1"/>
  <c r="H96" i="1"/>
  <c r="G97" i="1"/>
  <c r="H97" i="1"/>
  <c r="J97" i="1" s="1"/>
  <c r="I97" i="1"/>
  <c r="G98" i="1"/>
  <c r="H98" i="1"/>
  <c r="I98" i="1"/>
  <c r="G99" i="1"/>
  <c r="I99" i="1" s="1"/>
  <c r="H99" i="1"/>
  <c r="G100" i="1"/>
  <c r="I100" i="1" s="1"/>
  <c r="H100" i="1"/>
  <c r="O141" i="1" s="1"/>
  <c r="G101" i="1"/>
  <c r="H101" i="1"/>
  <c r="O142" i="1" s="1"/>
  <c r="I101" i="1"/>
  <c r="G102" i="1"/>
  <c r="H102" i="1"/>
  <c r="I102" i="1"/>
  <c r="G103" i="1"/>
  <c r="H103" i="1"/>
  <c r="G104" i="1"/>
  <c r="I104" i="1" s="1"/>
  <c r="H104" i="1"/>
  <c r="G105" i="1"/>
  <c r="H105" i="1"/>
  <c r="G106" i="1"/>
  <c r="H106" i="1"/>
  <c r="J106" i="1" s="1"/>
  <c r="I106" i="1"/>
  <c r="G107" i="1"/>
  <c r="H107" i="1"/>
  <c r="I107" i="1"/>
  <c r="G108" i="1"/>
  <c r="I108" i="1" s="1"/>
  <c r="H108" i="1"/>
  <c r="G109" i="1"/>
  <c r="H109" i="1"/>
  <c r="J109" i="1" s="1"/>
  <c r="G110" i="1"/>
  <c r="H110" i="1"/>
  <c r="I110" i="1"/>
  <c r="G111" i="1"/>
  <c r="H111" i="1"/>
  <c r="I111" i="1"/>
  <c r="G112" i="1"/>
  <c r="I112" i="1" s="1"/>
  <c r="H112" i="1"/>
  <c r="G113" i="1"/>
  <c r="H113" i="1"/>
  <c r="G114" i="1"/>
  <c r="H114" i="1"/>
  <c r="I114" i="1"/>
  <c r="G115" i="1"/>
  <c r="H115" i="1"/>
  <c r="I115" i="1"/>
  <c r="G116" i="1"/>
  <c r="I116" i="1" s="1"/>
  <c r="H116" i="1"/>
  <c r="G117" i="1"/>
  <c r="H117" i="1"/>
  <c r="I117" i="1"/>
  <c r="G118" i="1"/>
  <c r="H118" i="1"/>
  <c r="I118" i="1"/>
  <c r="G119" i="1"/>
  <c r="I119" i="1" s="1"/>
  <c r="H119" i="1"/>
  <c r="G120" i="1"/>
  <c r="I120" i="1" s="1"/>
  <c r="H120" i="1"/>
  <c r="G121" i="1"/>
  <c r="O162" i="1" s="1"/>
  <c r="H121" i="1"/>
  <c r="I121" i="1"/>
  <c r="G122" i="1"/>
  <c r="H122" i="1"/>
  <c r="I122" i="1"/>
  <c r="G123" i="1"/>
  <c r="H123" i="1"/>
  <c r="G124" i="1"/>
  <c r="I124" i="1" s="1"/>
  <c r="H124" i="1"/>
  <c r="O165" i="1" s="1"/>
  <c r="G125" i="1"/>
  <c r="H125" i="1"/>
  <c r="G126" i="1"/>
  <c r="H126" i="1"/>
  <c r="J126" i="1" s="1"/>
  <c r="I126" i="1"/>
  <c r="G127" i="1"/>
  <c r="H127" i="1"/>
  <c r="I127" i="1"/>
  <c r="G128" i="1"/>
  <c r="H128" i="1"/>
  <c r="G129" i="1"/>
  <c r="H129" i="1"/>
  <c r="J129" i="1" s="1"/>
  <c r="I129" i="1"/>
  <c r="G130" i="1"/>
  <c r="H130" i="1"/>
  <c r="I130" i="1"/>
  <c r="G131" i="1"/>
  <c r="I131" i="1" s="1"/>
  <c r="H131" i="1"/>
  <c r="G132" i="1"/>
  <c r="I132" i="1" s="1"/>
  <c r="H132" i="1"/>
  <c r="J132" i="1" s="1"/>
  <c r="G133" i="1"/>
  <c r="H133" i="1"/>
  <c r="O174" i="1" s="1"/>
  <c r="I133" i="1"/>
  <c r="G134" i="1"/>
  <c r="H134" i="1"/>
  <c r="I134" i="1"/>
  <c r="G135" i="1"/>
  <c r="H135" i="1"/>
  <c r="G136" i="1"/>
  <c r="I136" i="1" s="1"/>
  <c r="H136" i="1"/>
  <c r="G137" i="1"/>
  <c r="H137" i="1"/>
  <c r="G138" i="1"/>
  <c r="H138" i="1"/>
  <c r="I138" i="1"/>
  <c r="G139" i="1"/>
  <c r="H139" i="1"/>
  <c r="I139" i="1"/>
  <c r="G140" i="1"/>
  <c r="I140" i="1" s="1"/>
  <c r="H140" i="1"/>
  <c r="G141" i="1"/>
  <c r="H141" i="1"/>
  <c r="J141" i="1" s="1"/>
  <c r="G142" i="1"/>
  <c r="H142" i="1"/>
  <c r="I142" i="1"/>
  <c r="G143" i="1"/>
  <c r="H143" i="1"/>
  <c r="I143" i="1"/>
  <c r="G144" i="1"/>
  <c r="I144" i="1" s="1"/>
  <c r="H144" i="1"/>
  <c r="G145" i="1"/>
  <c r="H145" i="1"/>
  <c r="G146" i="1"/>
  <c r="H146" i="1"/>
  <c r="O187" i="1" s="1"/>
  <c r="I146" i="1"/>
  <c r="G147" i="1"/>
  <c r="H147" i="1"/>
  <c r="I147" i="1"/>
  <c r="G148" i="1"/>
  <c r="I148" i="1" s="1"/>
  <c r="H148" i="1"/>
  <c r="G149" i="1"/>
  <c r="H149" i="1"/>
  <c r="I149" i="1"/>
  <c r="G150" i="1"/>
  <c r="H150" i="1"/>
  <c r="I150" i="1"/>
  <c r="G151" i="1"/>
  <c r="I151" i="1" s="1"/>
  <c r="H151" i="1"/>
  <c r="G152" i="1"/>
  <c r="I152" i="1" s="1"/>
  <c r="H152" i="1"/>
  <c r="G153" i="1"/>
  <c r="O194" i="1" s="1"/>
  <c r="H153" i="1"/>
  <c r="I153" i="1"/>
  <c r="G154" i="1"/>
  <c r="H154" i="1"/>
  <c r="I154" i="1"/>
  <c r="G155" i="1"/>
  <c r="H155" i="1"/>
  <c r="G156" i="1"/>
  <c r="I156" i="1" s="1"/>
  <c r="H156" i="1"/>
  <c r="O197" i="1" s="1"/>
  <c r="G157" i="1"/>
  <c r="H157" i="1"/>
  <c r="G158" i="1"/>
  <c r="H158" i="1"/>
  <c r="O199" i="1" s="1"/>
  <c r="I158" i="1"/>
  <c r="G159" i="1"/>
  <c r="H159" i="1"/>
  <c r="I159" i="1"/>
  <c r="G160" i="1"/>
  <c r="H160" i="1"/>
  <c r="G161" i="1"/>
  <c r="H161" i="1"/>
  <c r="J161" i="1" s="1"/>
  <c r="I161" i="1"/>
  <c r="G162" i="1"/>
  <c r="H162" i="1"/>
  <c r="I162" i="1"/>
  <c r="G163" i="1"/>
  <c r="I163" i="1" s="1"/>
  <c r="H163" i="1"/>
  <c r="G164" i="1"/>
  <c r="I164" i="1" s="1"/>
  <c r="H164" i="1"/>
  <c r="J164" i="1" s="1"/>
  <c r="G165" i="1"/>
  <c r="H165" i="1"/>
  <c r="O206" i="1" s="1"/>
  <c r="I165" i="1"/>
  <c r="G166" i="1"/>
  <c r="H166" i="1"/>
  <c r="I166" i="1"/>
  <c r="G167" i="1"/>
  <c r="H167" i="1"/>
  <c r="G168" i="1"/>
  <c r="I168" i="1" s="1"/>
  <c r="H168" i="1"/>
  <c r="G169" i="1"/>
  <c r="H169" i="1"/>
  <c r="G170" i="1"/>
  <c r="H170" i="1"/>
  <c r="I170" i="1"/>
  <c r="G171" i="1"/>
  <c r="H171" i="1"/>
  <c r="I171" i="1"/>
  <c r="G172" i="1"/>
  <c r="I172" i="1" s="1"/>
  <c r="H172" i="1"/>
  <c r="G173" i="1"/>
  <c r="H173" i="1"/>
  <c r="J173" i="1" s="1"/>
  <c r="G174" i="1"/>
  <c r="H174" i="1"/>
  <c r="I174" i="1"/>
  <c r="G175" i="1"/>
  <c r="H175" i="1"/>
  <c r="I175" i="1"/>
  <c r="G176" i="1"/>
  <c r="I176" i="1" s="1"/>
  <c r="H176" i="1"/>
  <c r="G177" i="1"/>
  <c r="H177" i="1"/>
  <c r="G178" i="1"/>
  <c r="H178" i="1"/>
  <c r="O219" i="1" s="1"/>
  <c r="I178" i="1"/>
  <c r="G179" i="1"/>
  <c r="H179" i="1"/>
  <c r="I179" i="1"/>
  <c r="G180" i="1"/>
  <c r="I180" i="1" s="1"/>
  <c r="H180" i="1"/>
  <c r="G181" i="1"/>
  <c r="H181" i="1"/>
  <c r="I181" i="1"/>
  <c r="G182" i="1"/>
  <c r="H182" i="1"/>
  <c r="I182" i="1"/>
  <c r="G183" i="1"/>
  <c r="I183" i="1" s="1"/>
  <c r="H183" i="1"/>
  <c r="G184" i="1"/>
  <c r="I184" i="1" s="1"/>
  <c r="H184" i="1"/>
  <c r="G185" i="1"/>
  <c r="O226" i="1" s="1"/>
  <c r="H185" i="1"/>
  <c r="I185" i="1"/>
  <c r="G186" i="1"/>
  <c r="H186" i="1"/>
  <c r="I186" i="1"/>
  <c r="G187" i="1"/>
  <c r="H187" i="1"/>
  <c r="G188" i="1"/>
  <c r="I188" i="1" s="1"/>
  <c r="H188" i="1"/>
  <c r="O229" i="1" s="1"/>
  <c r="G189" i="1"/>
  <c r="H189" i="1"/>
  <c r="G190" i="1"/>
  <c r="H190" i="1"/>
  <c r="I190" i="1"/>
  <c r="G191" i="1"/>
  <c r="H191" i="1"/>
  <c r="I191" i="1"/>
  <c r="G192" i="1"/>
  <c r="H192" i="1"/>
  <c r="G193" i="1"/>
  <c r="H193" i="1"/>
  <c r="J193" i="1" s="1"/>
  <c r="I193" i="1"/>
  <c r="G194" i="1"/>
  <c r="H194" i="1"/>
  <c r="I194" i="1"/>
  <c r="G195" i="1"/>
  <c r="I195" i="1" s="1"/>
  <c r="H195" i="1"/>
  <c r="G196" i="1"/>
  <c r="I196" i="1" s="1"/>
  <c r="H196" i="1"/>
  <c r="J196" i="1" s="1"/>
  <c r="G197" i="1"/>
  <c r="H197" i="1"/>
  <c r="O238" i="1" s="1"/>
  <c r="I197" i="1"/>
  <c r="G198" i="1"/>
  <c r="H198" i="1"/>
  <c r="I198" i="1"/>
  <c r="G199" i="1"/>
  <c r="H199" i="1"/>
  <c r="G200" i="1"/>
  <c r="I200" i="1" s="1"/>
  <c r="H200" i="1"/>
  <c r="G201" i="1"/>
  <c r="H201" i="1"/>
  <c r="G202" i="1"/>
  <c r="H202" i="1"/>
  <c r="I202" i="1"/>
  <c r="G203" i="1"/>
  <c r="H203" i="1"/>
  <c r="I203" i="1"/>
  <c r="G204" i="1"/>
  <c r="I204" i="1" s="1"/>
  <c r="H204" i="1"/>
  <c r="G205" i="1"/>
  <c r="H205" i="1"/>
  <c r="J205" i="1" s="1"/>
  <c r="G206" i="1"/>
  <c r="H206" i="1"/>
  <c r="I206" i="1"/>
  <c r="G207" i="1"/>
  <c r="H207" i="1"/>
  <c r="I207" i="1"/>
  <c r="G208" i="1"/>
  <c r="I208" i="1" s="1"/>
  <c r="H208" i="1"/>
  <c r="G209" i="1"/>
  <c r="H209" i="1"/>
  <c r="G210" i="1"/>
  <c r="H210" i="1"/>
  <c r="O251" i="1" s="1"/>
  <c r="I210" i="1"/>
  <c r="G211" i="1"/>
  <c r="H211" i="1"/>
  <c r="I211" i="1"/>
  <c r="G212" i="1"/>
  <c r="I212" i="1" s="1"/>
  <c r="H212" i="1"/>
  <c r="G213" i="1"/>
  <c r="H213" i="1"/>
  <c r="I213" i="1"/>
  <c r="G214" i="1"/>
  <c r="H214" i="1"/>
  <c r="I214" i="1"/>
  <c r="G215" i="1"/>
  <c r="I215" i="1" s="1"/>
  <c r="H215" i="1"/>
  <c r="G216" i="1"/>
  <c r="I216" i="1" s="1"/>
  <c r="H216" i="1"/>
  <c r="G217" i="1"/>
  <c r="O258" i="1" s="1"/>
  <c r="H217" i="1"/>
  <c r="I217" i="1"/>
  <c r="G218" i="1"/>
  <c r="H218" i="1"/>
  <c r="I218" i="1"/>
  <c r="G219" i="1"/>
  <c r="H219" i="1"/>
  <c r="G220" i="1"/>
  <c r="I220" i="1" s="1"/>
  <c r="H220" i="1"/>
  <c r="O261" i="1" s="1"/>
  <c r="G221" i="1"/>
  <c r="H221" i="1"/>
  <c r="G222" i="1"/>
  <c r="H222" i="1"/>
  <c r="O263" i="1" s="1"/>
  <c r="I222" i="1"/>
  <c r="G223" i="1"/>
  <c r="H223" i="1"/>
  <c r="I223" i="1"/>
  <c r="G224" i="1"/>
  <c r="H224" i="1"/>
  <c r="G225" i="1"/>
  <c r="H225" i="1"/>
  <c r="J225" i="1" s="1"/>
  <c r="I225" i="1"/>
  <c r="G226" i="1"/>
  <c r="H226" i="1"/>
  <c r="I226" i="1"/>
  <c r="G227" i="1"/>
  <c r="I227" i="1" s="1"/>
  <c r="H227" i="1"/>
  <c r="G228" i="1"/>
  <c r="I228" i="1" s="1"/>
  <c r="H228" i="1"/>
  <c r="J228" i="1" s="1"/>
  <c r="G229" i="1"/>
  <c r="H229" i="1"/>
  <c r="O270" i="1" s="1"/>
  <c r="I229" i="1"/>
  <c r="G230" i="1"/>
  <c r="H230" i="1"/>
  <c r="I230" i="1"/>
  <c r="G231" i="1"/>
  <c r="H231" i="1"/>
  <c r="G232" i="1"/>
  <c r="I232" i="1" s="1"/>
  <c r="H232" i="1"/>
  <c r="G233" i="1"/>
  <c r="H233" i="1"/>
  <c r="G234" i="1"/>
  <c r="H234" i="1"/>
  <c r="I234" i="1"/>
  <c r="G235" i="1"/>
  <c r="H235" i="1"/>
  <c r="I235" i="1"/>
  <c r="G236" i="1"/>
  <c r="I236" i="1" s="1"/>
  <c r="H236" i="1"/>
  <c r="G237" i="1"/>
  <c r="H237" i="1"/>
  <c r="J237" i="1" s="1"/>
  <c r="G238" i="1"/>
  <c r="H238" i="1"/>
  <c r="I238" i="1"/>
  <c r="G239" i="1"/>
  <c r="H239" i="1"/>
  <c r="I239" i="1"/>
  <c r="G240" i="1"/>
  <c r="I240" i="1" s="1"/>
  <c r="H240" i="1"/>
  <c r="G241" i="1"/>
  <c r="H241" i="1"/>
  <c r="G242" i="1"/>
  <c r="H242" i="1"/>
  <c r="O283" i="1" s="1"/>
  <c r="I242" i="1"/>
  <c r="G243" i="1"/>
  <c r="H243" i="1"/>
  <c r="I243" i="1"/>
  <c r="G244" i="1"/>
  <c r="I244" i="1" s="1"/>
  <c r="H244" i="1"/>
  <c r="G245" i="1"/>
  <c r="H245" i="1"/>
  <c r="I245" i="1"/>
  <c r="G246" i="1"/>
  <c r="H246" i="1"/>
  <c r="I246" i="1"/>
  <c r="G247" i="1"/>
  <c r="I247" i="1" s="1"/>
  <c r="H247" i="1"/>
  <c r="G248" i="1"/>
  <c r="I248" i="1" s="1"/>
  <c r="H248" i="1"/>
  <c r="G249" i="1"/>
  <c r="O290" i="1" s="1"/>
  <c r="H249" i="1"/>
  <c r="I249" i="1"/>
  <c r="G250" i="1"/>
  <c r="H250" i="1"/>
  <c r="I250" i="1"/>
  <c r="G251" i="1"/>
  <c r="H251" i="1"/>
  <c r="G252" i="1"/>
  <c r="I252" i="1" s="1"/>
  <c r="H252" i="1"/>
  <c r="O293" i="1" s="1"/>
  <c r="G253" i="1"/>
  <c r="H253" i="1"/>
  <c r="G254" i="1"/>
  <c r="H254" i="1"/>
  <c r="I254" i="1"/>
  <c r="G255" i="1"/>
  <c r="H255" i="1"/>
  <c r="I255" i="1"/>
  <c r="G256" i="1"/>
  <c r="H256" i="1"/>
  <c r="G257" i="1"/>
  <c r="H257" i="1"/>
  <c r="J257" i="1" s="1"/>
  <c r="I257" i="1"/>
  <c r="G258" i="1"/>
  <c r="H258" i="1"/>
  <c r="I258" i="1"/>
  <c r="G259" i="1"/>
  <c r="I259" i="1" s="1"/>
  <c r="H259" i="1"/>
  <c r="G260" i="1"/>
  <c r="I260" i="1" s="1"/>
  <c r="H260" i="1"/>
  <c r="J260" i="1" s="1"/>
  <c r="G261" i="1"/>
  <c r="H261" i="1"/>
  <c r="O302" i="1" s="1"/>
  <c r="I261" i="1"/>
  <c r="G262" i="1"/>
  <c r="H262" i="1"/>
  <c r="I262" i="1"/>
  <c r="G263" i="1"/>
  <c r="H263" i="1"/>
  <c r="G264" i="1"/>
  <c r="I264" i="1" s="1"/>
  <c r="H264" i="1"/>
  <c r="G265" i="1"/>
  <c r="H265" i="1"/>
  <c r="G266" i="1"/>
  <c r="H266" i="1"/>
  <c r="I266" i="1"/>
  <c r="G267" i="1"/>
  <c r="H267" i="1"/>
  <c r="I267" i="1"/>
  <c r="G268" i="1"/>
  <c r="I268" i="1" s="1"/>
  <c r="H268" i="1"/>
  <c r="G269" i="1"/>
  <c r="H269" i="1"/>
  <c r="J269" i="1" s="1"/>
  <c r="G270" i="1"/>
  <c r="H270" i="1"/>
  <c r="I270" i="1"/>
  <c r="G271" i="1"/>
  <c r="H271" i="1"/>
  <c r="I271" i="1"/>
  <c r="G272" i="1"/>
  <c r="I272" i="1" s="1"/>
  <c r="H272" i="1"/>
  <c r="G273" i="1"/>
  <c r="H273" i="1"/>
  <c r="G274" i="1"/>
  <c r="H274" i="1"/>
  <c r="O315" i="1" s="1"/>
  <c r="I274" i="1"/>
  <c r="G275" i="1"/>
  <c r="H275" i="1"/>
  <c r="I275" i="1"/>
  <c r="G276" i="1"/>
  <c r="I276" i="1" s="1"/>
  <c r="H276" i="1"/>
  <c r="G277" i="1"/>
  <c r="H277" i="1"/>
  <c r="I277" i="1"/>
  <c r="G278" i="1"/>
  <c r="H278" i="1"/>
  <c r="I278" i="1"/>
  <c r="G279" i="1"/>
  <c r="I279" i="1" s="1"/>
  <c r="H279" i="1"/>
  <c r="G280" i="1"/>
  <c r="I280" i="1" s="1"/>
  <c r="H280" i="1"/>
  <c r="G281" i="1"/>
  <c r="O322" i="1" s="1"/>
  <c r="H281" i="1"/>
  <c r="I281" i="1"/>
  <c r="G282" i="1"/>
  <c r="H282" i="1"/>
  <c r="I282" i="1"/>
  <c r="G283" i="1"/>
  <c r="H283" i="1"/>
  <c r="G284" i="1"/>
  <c r="I284" i="1" s="1"/>
  <c r="H284" i="1"/>
  <c r="O325" i="1" s="1"/>
  <c r="G285" i="1"/>
  <c r="I285" i="1" s="1"/>
  <c r="H285" i="1"/>
  <c r="G286" i="1"/>
  <c r="H286" i="1"/>
  <c r="I286" i="1"/>
  <c r="G287" i="1"/>
  <c r="H287" i="1"/>
  <c r="I287" i="1"/>
  <c r="G288" i="1"/>
  <c r="H288" i="1"/>
  <c r="G289" i="1"/>
  <c r="H289" i="1"/>
  <c r="J289" i="1" s="1"/>
  <c r="I289" i="1"/>
  <c r="G290" i="1"/>
  <c r="H290" i="1"/>
  <c r="I290" i="1"/>
  <c r="G291" i="1"/>
  <c r="H291" i="1"/>
  <c r="G292" i="1"/>
  <c r="H292" i="1"/>
  <c r="J292" i="1" s="1"/>
  <c r="G293" i="1"/>
  <c r="H293" i="1"/>
  <c r="J293" i="1" s="1"/>
  <c r="I293" i="1"/>
  <c r="G294" i="1"/>
  <c r="H294" i="1"/>
  <c r="I294" i="1"/>
  <c r="G295" i="1"/>
  <c r="H295" i="1"/>
  <c r="G296" i="1"/>
  <c r="I296" i="1" s="1"/>
  <c r="H296" i="1"/>
  <c r="G297" i="1"/>
  <c r="I297" i="1" s="1"/>
  <c r="H297" i="1"/>
  <c r="G298" i="1"/>
  <c r="H298" i="1"/>
  <c r="I298" i="1"/>
  <c r="G299" i="1"/>
  <c r="H299" i="1"/>
  <c r="I299" i="1"/>
  <c r="G300" i="1"/>
  <c r="I300" i="1" s="1"/>
  <c r="H300" i="1"/>
  <c r="G301" i="1"/>
  <c r="I301" i="1" s="1"/>
  <c r="H301" i="1"/>
  <c r="J301" i="1" s="1"/>
  <c r="G302" i="1"/>
  <c r="H302" i="1"/>
  <c r="I302" i="1"/>
  <c r="G303" i="1"/>
  <c r="H303" i="1"/>
  <c r="I303" i="1"/>
  <c r="G304" i="1"/>
  <c r="I304" i="1" s="1"/>
  <c r="H304" i="1"/>
  <c r="G305" i="1"/>
  <c r="I305" i="1" s="1"/>
  <c r="H305" i="1"/>
  <c r="G306" i="1"/>
  <c r="H306" i="1"/>
  <c r="I306" i="1"/>
  <c r="G307" i="1"/>
  <c r="O348" i="1" s="1"/>
  <c r="H307" i="1"/>
  <c r="I307" i="1"/>
  <c r="G308" i="1"/>
  <c r="I308" i="1" s="1"/>
  <c r="H308" i="1"/>
  <c r="G309" i="1"/>
  <c r="H309" i="1"/>
  <c r="J309" i="1" s="1"/>
  <c r="I309" i="1"/>
  <c r="G310" i="1"/>
  <c r="H310" i="1"/>
  <c r="I310" i="1"/>
  <c r="G311" i="1"/>
  <c r="I311" i="1" s="1"/>
  <c r="H311" i="1"/>
  <c r="G312" i="1"/>
  <c r="H312" i="1"/>
  <c r="G313" i="1"/>
  <c r="H313" i="1"/>
  <c r="I313" i="1"/>
  <c r="G314" i="1"/>
  <c r="H314" i="1"/>
  <c r="I314" i="1"/>
  <c r="G315" i="1"/>
  <c r="H315" i="1"/>
  <c r="G316" i="1"/>
  <c r="I316" i="1" s="1"/>
  <c r="H316" i="1"/>
  <c r="O357" i="1" s="1"/>
  <c r="G317" i="1"/>
  <c r="I317" i="1" s="1"/>
  <c r="H317" i="1"/>
  <c r="G318" i="1"/>
  <c r="H318" i="1"/>
  <c r="I318" i="1"/>
  <c r="G319" i="1"/>
  <c r="H319" i="1"/>
  <c r="I319" i="1"/>
  <c r="G320" i="1"/>
  <c r="H320" i="1"/>
  <c r="G321" i="1"/>
  <c r="H321" i="1"/>
  <c r="J321" i="1" s="1"/>
  <c r="I321" i="1"/>
  <c r="G322" i="1"/>
  <c r="H322" i="1"/>
  <c r="I322" i="1"/>
  <c r="G323" i="1"/>
  <c r="H323" i="1"/>
  <c r="G324" i="1"/>
  <c r="H324" i="1"/>
  <c r="J324" i="1" s="1"/>
  <c r="G325" i="1"/>
  <c r="H325" i="1"/>
  <c r="J325" i="1" s="1"/>
  <c r="I325" i="1"/>
  <c r="G326" i="1"/>
  <c r="H326" i="1"/>
  <c r="I326" i="1"/>
  <c r="G327" i="1"/>
  <c r="H327" i="1"/>
  <c r="G328" i="1"/>
  <c r="I328" i="1" s="1"/>
  <c r="H328" i="1"/>
  <c r="G329" i="1"/>
  <c r="I329" i="1" s="1"/>
  <c r="H329" i="1"/>
  <c r="G330" i="1"/>
  <c r="H330" i="1"/>
  <c r="I330" i="1"/>
  <c r="G331" i="1"/>
  <c r="H331" i="1"/>
  <c r="I331" i="1"/>
  <c r="G332" i="1"/>
  <c r="I332" i="1" s="1"/>
  <c r="H332" i="1"/>
  <c r="G333" i="1"/>
  <c r="I333" i="1" s="1"/>
  <c r="H333" i="1"/>
  <c r="J333" i="1" s="1"/>
  <c r="G334" i="1"/>
  <c r="H334" i="1"/>
  <c r="I334" i="1"/>
  <c r="G335" i="1"/>
  <c r="H335" i="1"/>
  <c r="I335" i="1"/>
  <c r="G336" i="1"/>
  <c r="I336" i="1" s="1"/>
  <c r="H336" i="1"/>
  <c r="G337" i="1"/>
  <c r="I337" i="1" s="1"/>
  <c r="H337" i="1"/>
  <c r="G338" i="1"/>
  <c r="H338" i="1"/>
  <c r="I338" i="1"/>
  <c r="G339" i="1"/>
  <c r="O380" i="1" s="1"/>
  <c r="H339" i="1"/>
  <c r="I339" i="1"/>
  <c r="G340" i="1"/>
  <c r="I340" i="1" s="1"/>
  <c r="H340" i="1"/>
  <c r="G341" i="1"/>
  <c r="H341" i="1"/>
  <c r="J341" i="1" s="1"/>
  <c r="I341" i="1"/>
  <c r="G342" i="1"/>
  <c r="H342" i="1"/>
  <c r="I342" i="1"/>
  <c r="G343" i="1"/>
  <c r="I343" i="1" s="1"/>
  <c r="H343" i="1"/>
  <c r="O384" i="1" s="1"/>
  <c r="G344" i="1"/>
  <c r="H344" i="1"/>
  <c r="G345" i="1"/>
  <c r="H345" i="1"/>
  <c r="J345" i="1" s="1"/>
  <c r="I345" i="1"/>
  <c r="G346" i="1"/>
  <c r="H346" i="1"/>
  <c r="I346" i="1"/>
  <c r="G347" i="1"/>
  <c r="H347" i="1"/>
  <c r="G348" i="1"/>
  <c r="H348" i="1"/>
  <c r="O389" i="1" s="1"/>
  <c r="I348" i="1"/>
  <c r="G349" i="1"/>
  <c r="H349" i="1"/>
  <c r="J349" i="1" s="1"/>
  <c r="I349" i="1"/>
  <c r="G350" i="1"/>
  <c r="I350" i="1" s="1"/>
  <c r="H350" i="1"/>
  <c r="G351" i="1"/>
  <c r="H351" i="1"/>
  <c r="G352" i="1"/>
  <c r="H352" i="1"/>
  <c r="I352" i="1"/>
  <c r="G353" i="1"/>
  <c r="H353" i="1"/>
  <c r="I353" i="1"/>
  <c r="G354" i="1"/>
  <c r="I354" i="1" s="1"/>
  <c r="H354" i="1"/>
  <c r="G355" i="1"/>
  <c r="I355" i="1" s="1"/>
  <c r="H355" i="1"/>
  <c r="G356" i="1"/>
  <c r="H356" i="1"/>
  <c r="G357" i="1"/>
  <c r="H357" i="1"/>
  <c r="J357" i="1" s="1"/>
  <c r="I357" i="1"/>
  <c r="G358" i="1"/>
  <c r="H358" i="1"/>
  <c r="I358" i="1"/>
  <c r="G359" i="1"/>
  <c r="I359" i="1" s="1"/>
  <c r="H359" i="1"/>
  <c r="O400" i="1" s="1"/>
  <c r="G360" i="1"/>
  <c r="H360" i="1"/>
  <c r="G361" i="1"/>
  <c r="H361" i="1"/>
  <c r="J361" i="1" s="1"/>
  <c r="I361" i="1"/>
  <c r="G362" i="1"/>
  <c r="H362" i="1"/>
  <c r="I362" i="1"/>
  <c r="G363" i="1"/>
  <c r="H363" i="1"/>
  <c r="G364" i="1"/>
  <c r="H364" i="1"/>
  <c r="O405" i="1" s="1"/>
  <c r="I364" i="1"/>
  <c r="G365" i="1"/>
  <c r="H365" i="1"/>
  <c r="J365" i="1" s="1"/>
  <c r="I365" i="1"/>
  <c r="G366" i="1"/>
  <c r="I366" i="1" s="1"/>
  <c r="H366" i="1"/>
  <c r="G367" i="1"/>
  <c r="H367" i="1"/>
  <c r="G368" i="1"/>
  <c r="H368" i="1"/>
  <c r="I368" i="1"/>
  <c r="G369" i="1"/>
  <c r="H369" i="1"/>
  <c r="I369" i="1"/>
  <c r="G370" i="1"/>
  <c r="I370" i="1" s="1"/>
  <c r="H370" i="1"/>
  <c r="G371" i="1"/>
  <c r="I371" i="1" s="1"/>
  <c r="H371" i="1"/>
  <c r="G372" i="1"/>
  <c r="H372" i="1"/>
  <c r="G373" i="1"/>
  <c r="H373" i="1"/>
  <c r="J373" i="1" s="1"/>
  <c r="I373" i="1"/>
  <c r="G374" i="1"/>
  <c r="H374" i="1"/>
  <c r="I374" i="1"/>
  <c r="G375" i="1"/>
  <c r="I375" i="1" s="1"/>
  <c r="H375" i="1"/>
  <c r="O416" i="1" s="1"/>
  <c r="G376" i="1"/>
  <c r="H376" i="1"/>
  <c r="G377" i="1"/>
  <c r="H377" i="1"/>
  <c r="J377" i="1" s="1"/>
  <c r="I377" i="1"/>
  <c r="G378" i="1"/>
  <c r="H378" i="1"/>
  <c r="I378" i="1"/>
  <c r="G379" i="1"/>
  <c r="H379" i="1"/>
  <c r="G380" i="1"/>
  <c r="H380" i="1"/>
  <c r="O421" i="1" s="1"/>
  <c r="I380" i="1"/>
  <c r="G381" i="1"/>
  <c r="H381" i="1"/>
  <c r="J381" i="1" s="1"/>
  <c r="I381" i="1"/>
  <c r="G382" i="1"/>
  <c r="I382" i="1" s="1"/>
  <c r="H382" i="1"/>
  <c r="G383" i="1"/>
  <c r="H383" i="1"/>
  <c r="J383" i="1" s="1"/>
  <c r="G384" i="1"/>
  <c r="H384" i="1"/>
  <c r="I384" i="1"/>
  <c r="G385" i="1"/>
  <c r="H385" i="1"/>
  <c r="I385" i="1"/>
  <c r="G386" i="1"/>
  <c r="I386" i="1" s="1"/>
  <c r="H386" i="1"/>
  <c r="G387" i="1"/>
  <c r="I387" i="1" s="1"/>
  <c r="H387" i="1"/>
  <c r="G388" i="1"/>
  <c r="H388" i="1"/>
  <c r="G389" i="1"/>
  <c r="H389" i="1"/>
  <c r="J389" i="1" s="1"/>
  <c r="I389" i="1"/>
  <c r="G390" i="1"/>
  <c r="H390" i="1"/>
  <c r="I390" i="1"/>
  <c r="G391" i="1"/>
  <c r="I391" i="1" s="1"/>
  <c r="H391" i="1"/>
  <c r="O432" i="1" s="1"/>
  <c r="G392" i="1"/>
  <c r="H392" i="1"/>
  <c r="G393" i="1"/>
  <c r="H393" i="1"/>
  <c r="J393" i="1" s="1"/>
  <c r="I393" i="1"/>
  <c r="G394" i="1"/>
  <c r="H394" i="1"/>
  <c r="I394" i="1"/>
  <c r="G395" i="1"/>
  <c r="H395" i="1"/>
  <c r="G396" i="1"/>
  <c r="H396" i="1"/>
  <c r="O437" i="1" s="1"/>
  <c r="I396" i="1"/>
  <c r="G397" i="1"/>
  <c r="H397" i="1"/>
  <c r="J397" i="1" s="1"/>
  <c r="I397" i="1"/>
  <c r="G398" i="1"/>
  <c r="I398" i="1" s="1"/>
  <c r="H398" i="1"/>
  <c r="G399" i="1"/>
  <c r="H399" i="1"/>
  <c r="J399" i="1" s="1"/>
  <c r="G400" i="1"/>
  <c r="H400" i="1"/>
  <c r="I400" i="1"/>
  <c r="G401" i="1"/>
  <c r="H401" i="1"/>
  <c r="I401" i="1"/>
  <c r="G402" i="1"/>
  <c r="I402" i="1" s="1"/>
  <c r="H402" i="1"/>
  <c r="G403" i="1"/>
  <c r="I403" i="1" s="1"/>
  <c r="H403" i="1"/>
  <c r="G404" i="1"/>
  <c r="H404" i="1"/>
  <c r="G405" i="1"/>
  <c r="H405" i="1"/>
  <c r="J405" i="1" s="1"/>
  <c r="I405" i="1"/>
  <c r="G406" i="1"/>
  <c r="H406" i="1"/>
  <c r="I406" i="1"/>
  <c r="G407" i="1"/>
  <c r="I407" i="1" s="1"/>
  <c r="H407" i="1"/>
  <c r="O448" i="1" s="1"/>
  <c r="G408" i="1"/>
  <c r="H408" i="1"/>
  <c r="G409" i="1"/>
  <c r="H409" i="1"/>
  <c r="J409" i="1" s="1"/>
  <c r="I409" i="1"/>
  <c r="G410" i="1"/>
  <c r="H410" i="1"/>
  <c r="I410" i="1"/>
  <c r="G411" i="1"/>
  <c r="H411" i="1"/>
  <c r="G412" i="1"/>
  <c r="H412" i="1"/>
  <c r="O453" i="1" s="1"/>
  <c r="I412" i="1"/>
  <c r="G413" i="1"/>
  <c r="H413" i="1"/>
  <c r="J413" i="1" s="1"/>
  <c r="I413" i="1"/>
  <c r="G414" i="1"/>
  <c r="I414" i="1" s="1"/>
  <c r="H414" i="1"/>
  <c r="G415" i="1"/>
  <c r="H415" i="1"/>
  <c r="G416" i="1"/>
  <c r="H416" i="1"/>
  <c r="I416" i="1"/>
  <c r="G417" i="1"/>
  <c r="H417" i="1"/>
  <c r="I417" i="1"/>
  <c r="G418" i="1"/>
  <c r="I418" i="1" s="1"/>
  <c r="H418" i="1"/>
  <c r="G419" i="1"/>
  <c r="I419" i="1" s="1"/>
  <c r="H419" i="1"/>
  <c r="G420" i="1"/>
  <c r="H420" i="1"/>
  <c r="G421" i="1"/>
  <c r="H421" i="1"/>
  <c r="J421" i="1" s="1"/>
  <c r="I421" i="1"/>
  <c r="G422" i="1"/>
  <c r="H422" i="1"/>
  <c r="I422" i="1"/>
  <c r="G423" i="1"/>
  <c r="I423" i="1" s="1"/>
  <c r="H423" i="1"/>
  <c r="O464" i="1" s="1"/>
  <c r="G424" i="1"/>
  <c r="H424" i="1"/>
  <c r="G425" i="1"/>
  <c r="H425" i="1"/>
  <c r="J425" i="1" s="1"/>
  <c r="I425" i="1"/>
  <c r="G426" i="1"/>
  <c r="H426" i="1"/>
  <c r="I426" i="1"/>
  <c r="G427" i="1"/>
  <c r="H427" i="1"/>
  <c r="G428" i="1"/>
  <c r="H428" i="1"/>
  <c r="O469" i="1" s="1"/>
  <c r="I428" i="1"/>
  <c r="G429" i="1"/>
  <c r="H429" i="1"/>
  <c r="J429" i="1" s="1"/>
  <c r="I429" i="1"/>
  <c r="G430" i="1"/>
  <c r="I430" i="1" s="1"/>
  <c r="H430" i="1"/>
  <c r="G431" i="1"/>
  <c r="H431" i="1"/>
  <c r="G432" i="1"/>
  <c r="H432" i="1"/>
  <c r="I432" i="1"/>
  <c r="G433" i="1"/>
  <c r="H433" i="1"/>
  <c r="I433" i="1"/>
  <c r="G434" i="1"/>
  <c r="I434" i="1" s="1"/>
  <c r="H434" i="1"/>
  <c r="G435" i="1"/>
  <c r="I435" i="1" s="1"/>
  <c r="H435" i="1"/>
  <c r="G436" i="1"/>
  <c r="H436" i="1"/>
  <c r="G437" i="1"/>
  <c r="H437" i="1"/>
  <c r="J437" i="1" s="1"/>
  <c r="I437" i="1"/>
  <c r="G438" i="1"/>
  <c r="H438" i="1"/>
  <c r="I438" i="1"/>
  <c r="G439" i="1"/>
  <c r="I439" i="1" s="1"/>
  <c r="H439" i="1"/>
  <c r="O480" i="1" s="1"/>
  <c r="G440" i="1"/>
  <c r="H440" i="1"/>
  <c r="G441" i="1"/>
  <c r="H441" i="1"/>
  <c r="J441" i="1" s="1"/>
  <c r="I441" i="1"/>
  <c r="G442" i="1"/>
  <c r="H442" i="1"/>
  <c r="I442" i="1"/>
  <c r="G443" i="1"/>
  <c r="H443" i="1"/>
  <c r="G444" i="1"/>
  <c r="H444" i="1"/>
  <c r="O485" i="1" s="1"/>
  <c r="I444" i="1"/>
  <c r="G445" i="1"/>
  <c r="H445" i="1"/>
  <c r="J445" i="1" s="1"/>
  <c r="I445" i="1"/>
  <c r="G446" i="1"/>
  <c r="I446" i="1" s="1"/>
  <c r="H446" i="1"/>
  <c r="G447" i="1"/>
  <c r="H447" i="1"/>
  <c r="J447" i="1" s="1"/>
  <c r="G448" i="1"/>
  <c r="H448" i="1"/>
  <c r="I448" i="1"/>
  <c r="G449" i="1"/>
  <c r="H449" i="1"/>
  <c r="I449" i="1"/>
  <c r="G450" i="1"/>
  <c r="I450" i="1" s="1"/>
  <c r="H450" i="1"/>
  <c r="G451" i="1"/>
  <c r="I451" i="1" s="1"/>
  <c r="H451" i="1"/>
  <c r="G452" i="1"/>
  <c r="H452" i="1"/>
  <c r="G453" i="1"/>
  <c r="H453" i="1"/>
  <c r="J453" i="1" s="1"/>
  <c r="I453" i="1"/>
  <c r="G454" i="1"/>
  <c r="H454" i="1"/>
  <c r="I454" i="1"/>
  <c r="G455" i="1"/>
  <c r="I455" i="1" s="1"/>
  <c r="H455" i="1"/>
  <c r="O496" i="1" s="1"/>
  <c r="G456" i="1"/>
  <c r="H456" i="1"/>
  <c r="G457" i="1"/>
  <c r="H457" i="1"/>
  <c r="J457" i="1" s="1"/>
  <c r="I457" i="1"/>
  <c r="G458" i="1"/>
  <c r="H458" i="1"/>
  <c r="I458" i="1"/>
  <c r="G459" i="1"/>
  <c r="H459" i="1"/>
  <c r="G460" i="1"/>
  <c r="H460" i="1"/>
  <c r="O501" i="1" s="1"/>
  <c r="I460" i="1"/>
  <c r="G461" i="1"/>
  <c r="H461" i="1"/>
  <c r="J461" i="1" s="1"/>
  <c r="I461" i="1"/>
  <c r="G462" i="1"/>
  <c r="I462" i="1" s="1"/>
  <c r="H462" i="1"/>
  <c r="G463" i="1"/>
  <c r="H463" i="1"/>
  <c r="J463" i="1" s="1"/>
  <c r="G464" i="1"/>
  <c r="H464" i="1"/>
  <c r="I464" i="1"/>
  <c r="G465" i="1"/>
  <c r="H465" i="1"/>
  <c r="I465" i="1"/>
  <c r="G466" i="1"/>
  <c r="I466" i="1" s="1"/>
  <c r="H466" i="1"/>
  <c r="G467" i="1"/>
  <c r="I467" i="1" s="1"/>
  <c r="H467" i="1"/>
  <c r="G468" i="1"/>
  <c r="H468" i="1"/>
  <c r="G469" i="1"/>
  <c r="H469" i="1"/>
  <c r="J469" i="1" s="1"/>
  <c r="I469" i="1"/>
  <c r="G470" i="1"/>
  <c r="H470" i="1"/>
  <c r="I470" i="1"/>
  <c r="G471" i="1"/>
  <c r="I471" i="1" s="1"/>
  <c r="H471" i="1"/>
  <c r="O512" i="1" s="1"/>
  <c r="G472" i="1"/>
  <c r="H472" i="1"/>
  <c r="G473" i="1"/>
  <c r="H473" i="1"/>
  <c r="J473" i="1" s="1"/>
  <c r="I473" i="1"/>
  <c r="G474" i="1"/>
  <c r="H474" i="1"/>
  <c r="I474" i="1"/>
  <c r="G475" i="1"/>
  <c r="H475" i="1"/>
  <c r="G476" i="1"/>
  <c r="H476" i="1"/>
  <c r="O517" i="1" s="1"/>
  <c r="I476" i="1"/>
  <c r="G477" i="1"/>
  <c r="H477" i="1"/>
  <c r="J477" i="1" s="1"/>
  <c r="I477" i="1"/>
  <c r="G478" i="1"/>
  <c r="I478" i="1" s="1"/>
  <c r="H478" i="1"/>
  <c r="G479" i="1"/>
  <c r="H479" i="1"/>
  <c r="G480" i="1"/>
  <c r="H480" i="1"/>
  <c r="I480" i="1"/>
  <c r="G481" i="1"/>
  <c r="H481" i="1"/>
  <c r="I481" i="1"/>
  <c r="G482" i="1"/>
  <c r="I482" i="1" s="1"/>
  <c r="H482" i="1"/>
  <c r="G483" i="1"/>
  <c r="I483" i="1" s="1"/>
  <c r="H483" i="1"/>
  <c r="G484" i="1"/>
  <c r="H484" i="1"/>
  <c r="G485" i="1"/>
  <c r="H485" i="1"/>
  <c r="J485" i="1" s="1"/>
  <c r="I485" i="1"/>
  <c r="G486" i="1"/>
  <c r="H486" i="1"/>
  <c r="I486" i="1"/>
  <c r="G487" i="1"/>
  <c r="I487" i="1" s="1"/>
  <c r="H487" i="1"/>
  <c r="O528" i="1" s="1"/>
  <c r="G488" i="1"/>
  <c r="H488" i="1"/>
  <c r="G489" i="1"/>
  <c r="H489" i="1"/>
  <c r="J489" i="1" s="1"/>
  <c r="I489" i="1"/>
  <c r="G490" i="1"/>
  <c r="H490" i="1"/>
  <c r="I490" i="1"/>
  <c r="G491" i="1"/>
  <c r="H491" i="1"/>
  <c r="G492" i="1"/>
  <c r="H492" i="1"/>
  <c r="O533" i="1" s="1"/>
  <c r="I492" i="1"/>
  <c r="G493" i="1"/>
  <c r="H493" i="1"/>
  <c r="J493" i="1" s="1"/>
  <c r="I493" i="1"/>
  <c r="G494" i="1"/>
  <c r="I494" i="1" s="1"/>
  <c r="H494" i="1"/>
  <c r="G495" i="1"/>
  <c r="H495" i="1"/>
  <c r="G496" i="1"/>
  <c r="H496" i="1"/>
  <c r="I496" i="1"/>
  <c r="G497" i="1"/>
  <c r="H497" i="1"/>
  <c r="I497" i="1"/>
  <c r="G498" i="1"/>
  <c r="I498" i="1" s="1"/>
  <c r="H498" i="1"/>
  <c r="G499" i="1"/>
  <c r="I499" i="1" s="1"/>
  <c r="H499" i="1"/>
  <c r="G500" i="1"/>
  <c r="H500" i="1"/>
  <c r="G501" i="1"/>
  <c r="H501" i="1"/>
  <c r="J501" i="1" s="1"/>
  <c r="I501" i="1"/>
  <c r="G502" i="1"/>
  <c r="H502" i="1"/>
  <c r="I502" i="1"/>
  <c r="G503" i="1"/>
  <c r="I503" i="1" s="1"/>
  <c r="H503" i="1"/>
  <c r="O544" i="1" s="1"/>
  <c r="G504" i="1"/>
  <c r="H504" i="1"/>
  <c r="G505" i="1"/>
  <c r="H505" i="1"/>
  <c r="J505" i="1" s="1"/>
  <c r="I505" i="1"/>
  <c r="G506" i="1"/>
  <c r="H506" i="1"/>
  <c r="I506" i="1"/>
  <c r="G507" i="1"/>
  <c r="H507" i="1"/>
  <c r="G508" i="1"/>
  <c r="H508" i="1"/>
  <c r="O549" i="1" s="1"/>
  <c r="I508" i="1"/>
  <c r="G509" i="1"/>
  <c r="H509" i="1"/>
  <c r="J509" i="1" s="1"/>
  <c r="I509" i="1"/>
  <c r="G510" i="1"/>
  <c r="I510" i="1" s="1"/>
  <c r="H510" i="1"/>
  <c r="G511" i="1"/>
  <c r="H511" i="1"/>
  <c r="J511" i="1" s="1"/>
  <c r="G512" i="1"/>
  <c r="H512" i="1"/>
  <c r="I512" i="1"/>
  <c r="G513" i="1"/>
  <c r="H513" i="1"/>
  <c r="I513" i="1"/>
  <c r="G514" i="1"/>
  <c r="I514" i="1" s="1"/>
  <c r="H514" i="1"/>
  <c r="G515" i="1"/>
  <c r="I515" i="1" s="1"/>
  <c r="H515" i="1"/>
  <c r="G516" i="1"/>
  <c r="H516" i="1"/>
  <c r="G517" i="1"/>
  <c r="H517" i="1"/>
  <c r="J517" i="1" s="1"/>
  <c r="I517" i="1"/>
  <c r="G518" i="1"/>
  <c r="H518" i="1"/>
  <c r="I518" i="1"/>
  <c r="G519" i="1"/>
  <c r="I519" i="1" s="1"/>
  <c r="H519" i="1"/>
  <c r="O560" i="1" s="1"/>
  <c r="G520" i="1"/>
  <c r="H520" i="1"/>
  <c r="G521" i="1"/>
  <c r="H521" i="1"/>
  <c r="J521" i="1" s="1"/>
  <c r="I521" i="1"/>
  <c r="G522" i="1"/>
  <c r="H522" i="1"/>
  <c r="I522" i="1"/>
  <c r="G523" i="1"/>
  <c r="H523" i="1"/>
  <c r="G524" i="1"/>
  <c r="H524" i="1"/>
  <c r="O565" i="1" s="1"/>
  <c r="I524" i="1"/>
  <c r="G525" i="1"/>
  <c r="H525" i="1"/>
  <c r="J525" i="1" s="1"/>
  <c r="I525" i="1"/>
  <c r="G526" i="1"/>
  <c r="I526" i="1" s="1"/>
  <c r="H526" i="1"/>
  <c r="G527" i="1"/>
  <c r="H527" i="1"/>
  <c r="J527" i="1" s="1"/>
  <c r="G528" i="1"/>
  <c r="H528" i="1"/>
  <c r="I528" i="1"/>
  <c r="G529" i="1"/>
  <c r="H529" i="1"/>
  <c r="I529" i="1"/>
  <c r="G530" i="1"/>
  <c r="I530" i="1" s="1"/>
  <c r="H530" i="1"/>
  <c r="G531" i="1"/>
  <c r="I531" i="1" s="1"/>
  <c r="H531" i="1"/>
  <c r="G532" i="1"/>
  <c r="H532" i="1"/>
  <c r="G533" i="1"/>
  <c r="H533" i="1"/>
  <c r="J533" i="1" s="1"/>
  <c r="I533" i="1"/>
  <c r="G534" i="1"/>
  <c r="H534" i="1"/>
  <c r="I534" i="1"/>
  <c r="G535" i="1"/>
  <c r="I535" i="1" s="1"/>
  <c r="H535" i="1"/>
  <c r="O576" i="1" s="1"/>
  <c r="G536" i="1"/>
  <c r="H536" i="1"/>
  <c r="G537" i="1"/>
  <c r="H537" i="1"/>
  <c r="J537" i="1" s="1"/>
  <c r="I537" i="1"/>
  <c r="G538" i="1"/>
  <c r="H538" i="1"/>
  <c r="I538" i="1"/>
  <c r="G539" i="1"/>
  <c r="H539" i="1"/>
  <c r="G540" i="1"/>
  <c r="H540" i="1"/>
  <c r="O581" i="1" s="1"/>
  <c r="I540" i="1"/>
  <c r="G541" i="1"/>
  <c r="H541" i="1"/>
  <c r="J541" i="1" s="1"/>
  <c r="I541" i="1"/>
  <c r="G542" i="1"/>
  <c r="I542" i="1" s="1"/>
  <c r="H542" i="1"/>
  <c r="G543" i="1"/>
  <c r="H543" i="1"/>
  <c r="G544" i="1"/>
  <c r="H544" i="1"/>
  <c r="I544" i="1"/>
  <c r="G545" i="1"/>
  <c r="H545" i="1"/>
  <c r="I545" i="1"/>
  <c r="G546" i="1"/>
  <c r="I546" i="1" s="1"/>
  <c r="H546" i="1"/>
  <c r="G547" i="1"/>
  <c r="I547" i="1" s="1"/>
  <c r="H547" i="1"/>
  <c r="G548" i="1"/>
  <c r="H548" i="1"/>
  <c r="G549" i="1"/>
  <c r="H549" i="1"/>
  <c r="J549" i="1" s="1"/>
  <c r="I549" i="1"/>
  <c r="G550" i="1"/>
  <c r="H550" i="1"/>
  <c r="I550" i="1"/>
  <c r="G551" i="1"/>
  <c r="I551" i="1" s="1"/>
  <c r="H551" i="1"/>
  <c r="O592" i="1" s="1"/>
  <c r="G552" i="1"/>
  <c r="H552" i="1"/>
  <c r="G553" i="1"/>
  <c r="H553" i="1"/>
  <c r="J553" i="1" s="1"/>
  <c r="I553" i="1"/>
  <c r="G554" i="1"/>
  <c r="H554" i="1"/>
  <c r="I554" i="1"/>
  <c r="G555" i="1"/>
  <c r="H555" i="1"/>
  <c r="G556" i="1"/>
  <c r="H556" i="1"/>
  <c r="O597" i="1" s="1"/>
  <c r="I556" i="1"/>
  <c r="G557" i="1"/>
  <c r="H557" i="1"/>
  <c r="J557" i="1" s="1"/>
  <c r="I557" i="1"/>
  <c r="G558" i="1"/>
  <c r="I558" i="1" s="1"/>
  <c r="H558" i="1"/>
  <c r="G559" i="1"/>
  <c r="H559" i="1"/>
  <c r="G560" i="1"/>
  <c r="H560" i="1"/>
  <c r="I560" i="1"/>
  <c r="G561" i="1"/>
  <c r="H561" i="1"/>
  <c r="I561" i="1"/>
  <c r="G562" i="1"/>
  <c r="I562" i="1" s="1"/>
  <c r="H562" i="1"/>
  <c r="G563" i="1"/>
  <c r="I563" i="1" s="1"/>
  <c r="H563" i="1"/>
  <c r="G564" i="1"/>
  <c r="H564" i="1"/>
  <c r="G565" i="1"/>
  <c r="H565" i="1"/>
  <c r="J565" i="1" s="1"/>
  <c r="I565" i="1"/>
  <c r="G566" i="1"/>
  <c r="H566" i="1"/>
  <c r="I566" i="1"/>
  <c r="G567" i="1"/>
  <c r="I567" i="1" s="1"/>
  <c r="H567" i="1"/>
  <c r="O608" i="1" s="1"/>
  <c r="G568" i="1"/>
  <c r="H568" i="1"/>
  <c r="G569" i="1"/>
  <c r="H569" i="1"/>
  <c r="J569" i="1" s="1"/>
  <c r="I569" i="1"/>
  <c r="G570" i="1"/>
  <c r="H570" i="1"/>
  <c r="I570" i="1"/>
  <c r="G571" i="1"/>
  <c r="H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O45" i="1"/>
  <c r="O47" i="1"/>
  <c r="O49" i="1"/>
  <c r="O51" i="1"/>
  <c r="O52" i="1"/>
  <c r="O53" i="1"/>
  <c r="O55" i="1"/>
  <c r="O56" i="1"/>
  <c r="O60" i="1"/>
  <c r="O61" i="1"/>
  <c r="O63" i="1"/>
  <c r="O64" i="1"/>
  <c r="O65" i="1"/>
  <c r="O67" i="1"/>
  <c r="O72" i="1"/>
  <c r="O75" i="1"/>
  <c r="O79" i="1"/>
  <c r="O81" i="1"/>
  <c r="O83" i="1"/>
  <c r="O84" i="1"/>
  <c r="O85" i="1"/>
  <c r="O87" i="1"/>
  <c r="O88" i="1"/>
  <c r="O92" i="1"/>
  <c r="O93" i="1"/>
  <c r="O95" i="1"/>
  <c r="O96" i="1"/>
  <c r="O99" i="1"/>
  <c r="O103" i="1"/>
  <c r="O104" i="1"/>
  <c r="O107" i="1"/>
  <c r="O109" i="1"/>
  <c r="O111" i="1"/>
  <c r="O113" i="1"/>
  <c r="O115" i="1"/>
  <c r="O116" i="1"/>
  <c r="O117" i="1"/>
  <c r="O119" i="1"/>
  <c r="O120" i="1"/>
  <c r="O124" i="1"/>
  <c r="O125" i="1"/>
  <c r="O127" i="1"/>
  <c r="O128" i="1"/>
  <c r="O129" i="1"/>
  <c r="O131" i="1"/>
  <c r="O136" i="1"/>
  <c r="O139" i="1"/>
  <c r="O143" i="1"/>
  <c r="O145" i="1"/>
  <c r="O147" i="1"/>
  <c r="O148" i="1"/>
  <c r="O149" i="1"/>
  <c r="O151" i="1"/>
  <c r="O152" i="1"/>
  <c r="O156" i="1"/>
  <c r="O157" i="1"/>
  <c r="O159" i="1"/>
  <c r="O160" i="1"/>
  <c r="O163" i="1"/>
  <c r="O167" i="1"/>
  <c r="O168" i="1"/>
  <c r="O171" i="1"/>
  <c r="O173" i="1"/>
  <c r="O175" i="1"/>
  <c r="O177" i="1"/>
  <c r="O179" i="1"/>
  <c r="O180" i="1"/>
  <c r="O181" i="1"/>
  <c r="O183" i="1"/>
  <c r="O184" i="1"/>
  <c r="O188" i="1"/>
  <c r="O189" i="1"/>
  <c r="O191" i="1"/>
  <c r="O192" i="1"/>
  <c r="O193" i="1"/>
  <c r="O195" i="1"/>
  <c r="O200" i="1"/>
  <c r="O203" i="1"/>
  <c r="O207" i="1"/>
  <c r="O209" i="1"/>
  <c r="O211" i="1"/>
  <c r="O212" i="1"/>
  <c r="O213" i="1"/>
  <c r="O215" i="1"/>
  <c r="O216" i="1"/>
  <c r="O220" i="1"/>
  <c r="O221" i="1"/>
  <c r="O223" i="1"/>
  <c r="O224" i="1"/>
  <c r="O227" i="1"/>
  <c r="O231" i="1"/>
  <c r="O232" i="1"/>
  <c r="O235" i="1"/>
  <c r="O237" i="1"/>
  <c r="O239" i="1"/>
  <c r="O241" i="1"/>
  <c r="O243" i="1"/>
  <c r="O244" i="1"/>
  <c r="O245" i="1"/>
  <c r="O247" i="1"/>
  <c r="O248" i="1"/>
  <c r="O252" i="1"/>
  <c r="O253" i="1"/>
  <c r="O255" i="1"/>
  <c r="O256" i="1"/>
  <c r="O257" i="1"/>
  <c r="O259" i="1"/>
  <c r="O264" i="1"/>
  <c r="O267" i="1"/>
  <c r="O271" i="1"/>
  <c r="O273" i="1"/>
  <c r="O275" i="1"/>
  <c r="O276" i="1"/>
  <c r="O277" i="1"/>
  <c r="O279" i="1"/>
  <c r="O280" i="1"/>
  <c r="O284" i="1"/>
  <c r="O285" i="1"/>
  <c r="O287" i="1"/>
  <c r="O288" i="1"/>
  <c r="O291" i="1"/>
  <c r="O295" i="1"/>
  <c r="O296" i="1"/>
  <c r="O299" i="1"/>
  <c r="O301" i="1"/>
  <c r="O303" i="1"/>
  <c r="O305" i="1"/>
  <c r="O307" i="1"/>
  <c r="O308" i="1"/>
  <c r="O309" i="1"/>
  <c r="O311" i="1"/>
  <c r="O312" i="1"/>
  <c r="O316" i="1"/>
  <c r="O317" i="1"/>
  <c r="O319" i="1"/>
  <c r="O320" i="1"/>
  <c r="O321" i="1"/>
  <c r="O323" i="1"/>
  <c r="O327" i="1"/>
  <c r="O328" i="1"/>
  <c r="O331" i="1"/>
  <c r="O334" i="1"/>
  <c r="O335" i="1"/>
  <c r="O337" i="1"/>
  <c r="O338" i="1"/>
  <c r="O339" i="1"/>
  <c r="O340" i="1"/>
  <c r="O341" i="1"/>
  <c r="O342" i="1"/>
  <c r="O343" i="1"/>
  <c r="O344" i="1"/>
  <c r="O345" i="1"/>
  <c r="O346" i="1"/>
  <c r="O347" i="1"/>
  <c r="O349" i="1"/>
  <c r="O350" i="1"/>
  <c r="O351" i="1"/>
  <c r="O352" i="1"/>
  <c r="O354" i="1"/>
  <c r="O355" i="1"/>
  <c r="O359" i="1"/>
  <c r="O360" i="1"/>
  <c r="O363" i="1"/>
  <c r="O366" i="1"/>
  <c r="O367" i="1"/>
  <c r="O369" i="1"/>
  <c r="O370" i="1"/>
  <c r="O371" i="1"/>
  <c r="O372" i="1"/>
  <c r="O373" i="1"/>
  <c r="O374" i="1"/>
  <c r="O375" i="1"/>
  <c r="O376" i="1"/>
  <c r="O377" i="1"/>
  <c r="O378" i="1"/>
  <c r="O379" i="1"/>
  <c r="O381" i="1"/>
  <c r="O382" i="1"/>
  <c r="O383" i="1"/>
  <c r="O386" i="1"/>
  <c r="O387" i="1"/>
  <c r="O390" i="1"/>
  <c r="O393" i="1"/>
  <c r="O394" i="1"/>
  <c r="O395" i="1"/>
  <c r="O398" i="1"/>
  <c r="O399" i="1"/>
  <c r="O402" i="1"/>
  <c r="O403" i="1"/>
  <c r="O406" i="1"/>
  <c r="O409" i="1"/>
  <c r="O410" i="1"/>
  <c r="O411" i="1"/>
  <c r="O414" i="1"/>
  <c r="O415" i="1"/>
  <c r="O419" i="1"/>
  <c r="O422" i="1"/>
  <c r="O423" i="1"/>
  <c r="O425" i="1"/>
  <c r="O426" i="1"/>
  <c r="O427" i="1"/>
  <c r="O430" i="1"/>
  <c r="O431" i="1"/>
  <c r="O435" i="1"/>
  <c r="O438" i="1"/>
  <c r="O441" i="1"/>
  <c r="O442" i="1"/>
  <c r="O443" i="1"/>
  <c r="O446" i="1"/>
  <c r="O447" i="1"/>
  <c r="O450" i="1"/>
  <c r="O451" i="1"/>
  <c r="O454" i="1"/>
  <c r="O457" i="1"/>
  <c r="O458" i="1"/>
  <c r="O459" i="1"/>
  <c r="O462" i="1"/>
  <c r="O463" i="1"/>
  <c r="O466" i="1"/>
  <c r="O467" i="1"/>
  <c r="O470" i="1"/>
  <c r="O473" i="1"/>
  <c r="O474" i="1"/>
  <c r="O475" i="1"/>
  <c r="O478" i="1"/>
  <c r="O479" i="1"/>
  <c r="O483" i="1"/>
  <c r="O486" i="1"/>
  <c r="O487" i="1"/>
  <c r="O489" i="1"/>
  <c r="O490" i="1"/>
  <c r="O491" i="1"/>
  <c r="O494" i="1"/>
  <c r="O495" i="1"/>
  <c r="O499" i="1"/>
  <c r="O502" i="1"/>
  <c r="O505" i="1"/>
  <c r="O506" i="1"/>
  <c r="O507" i="1"/>
  <c r="O510" i="1"/>
  <c r="O511" i="1"/>
  <c r="O514" i="1"/>
  <c r="O515" i="1"/>
  <c r="O518" i="1"/>
  <c r="O521" i="1"/>
  <c r="O522" i="1"/>
  <c r="O523" i="1"/>
  <c r="O526" i="1"/>
  <c r="O527" i="1"/>
  <c r="O530" i="1"/>
  <c r="O531" i="1"/>
  <c r="O534" i="1"/>
  <c r="O537" i="1"/>
  <c r="O538" i="1"/>
  <c r="O539" i="1"/>
  <c r="O542" i="1"/>
  <c r="O543" i="1"/>
  <c r="O547" i="1"/>
  <c r="O550" i="1"/>
  <c r="O551" i="1"/>
  <c r="O553" i="1"/>
  <c r="O554" i="1"/>
  <c r="O555" i="1"/>
  <c r="O558" i="1"/>
  <c r="O559" i="1"/>
  <c r="O563" i="1"/>
  <c r="O566" i="1"/>
  <c r="O569" i="1"/>
  <c r="O570" i="1"/>
  <c r="O571" i="1"/>
  <c r="O574" i="1"/>
  <c r="O575" i="1"/>
  <c r="O578" i="1"/>
  <c r="O579" i="1"/>
  <c r="O582" i="1"/>
  <c r="O585" i="1"/>
  <c r="O586" i="1"/>
  <c r="O587" i="1"/>
  <c r="O590" i="1"/>
  <c r="O591" i="1"/>
  <c r="O594" i="1"/>
  <c r="O595" i="1"/>
  <c r="O598" i="1"/>
  <c r="O601" i="1"/>
  <c r="O602" i="1"/>
  <c r="O603" i="1"/>
  <c r="O606" i="1"/>
  <c r="O607" i="1"/>
  <c r="O61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4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2" i="1"/>
  <c r="M2" i="1"/>
  <c r="R2" i="1"/>
  <c r="N2" i="1"/>
  <c r="Q2" i="1" s="1"/>
  <c r="J3" i="1"/>
  <c r="J6" i="1"/>
  <c r="J7" i="1"/>
  <c r="J8" i="1"/>
  <c r="J9" i="1"/>
  <c r="J11" i="1"/>
  <c r="J12" i="1"/>
  <c r="J14" i="1"/>
  <c r="J15" i="1"/>
  <c r="J16" i="1"/>
  <c r="J17" i="1"/>
  <c r="J19" i="1"/>
  <c r="J20" i="1"/>
  <c r="J22" i="1"/>
  <c r="J23" i="1"/>
  <c r="J24" i="1"/>
  <c r="J25" i="1"/>
  <c r="J26" i="1"/>
  <c r="J27" i="1"/>
  <c r="J28" i="1"/>
  <c r="J29" i="1"/>
  <c r="J31" i="1"/>
  <c r="J32" i="1"/>
  <c r="J34" i="1"/>
  <c r="J35" i="1"/>
  <c r="J38" i="1"/>
  <c r="J39" i="1"/>
  <c r="J40" i="1"/>
  <c r="J41" i="1"/>
  <c r="J43" i="1"/>
  <c r="J44" i="1"/>
  <c r="J46" i="1"/>
  <c r="J47" i="1"/>
  <c r="J48" i="1"/>
  <c r="J49" i="1"/>
  <c r="J51" i="1"/>
  <c r="J52" i="1"/>
  <c r="J54" i="1"/>
  <c r="J55" i="1"/>
  <c r="J56" i="1"/>
  <c r="J57" i="1"/>
  <c r="J58" i="1"/>
  <c r="J59" i="1"/>
  <c r="J61" i="1"/>
  <c r="J63" i="1"/>
  <c r="J64" i="1"/>
  <c r="J66" i="1"/>
  <c r="J67" i="1"/>
  <c r="J68" i="1"/>
  <c r="J70" i="1"/>
  <c r="J71" i="1"/>
  <c r="J72" i="1"/>
  <c r="J73" i="1"/>
  <c r="J75" i="1"/>
  <c r="J76" i="1"/>
  <c r="J78" i="1"/>
  <c r="J79" i="1"/>
  <c r="J80" i="1"/>
  <c r="J81" i="1"/>
  <c r="J83" i="1"/>
  <c r="J84" i="1"/>
  <c r="J86" i="1"/>
  <c r="J87" i="1"/>
  <c r="J88" i="1"/>
  <c r="J89" i="1"/>
  <c r="J90" i="1"/>
  <c r="J91" i="1"/>
  <c r="J93" i="1"/>
  <c r="J95" i="1"/>
  <c r="J96" i="1"/>
  <c r="J98" i="1"/>
  <c r="J99" i="1"/>
  <c r="J100" i="1"/>
  <c r="J102" i="1"/>
  <c r="J103" i="1"/>
  <c r="J104" i="1"/>
  <c r="J105" i="1"/>
  <c r="J107" i="1"/>
  <c r="J108" i="1"/>
  <c r="J110" i="1"/>
  <c r="J111" i="1"/>
  <c r="J112" i="1"/>
  <c r="J113" i="1"/>
  <c r="J115" i="1"/>
  <c r="J116" i="1"/>
  <c r="J118" i="1"/>
  <c r="J119" i="1"/>
  <c r="J120" i="1"/>
  <c r="J121" i="1"/>
  <c r="J122" i="1"/>
  <c r="J123" i="1"/>
  <c r="J124" i="1"/>
  <c r="J125" i="1"/>
  <c r="J127" i="1"/>
  <c r="J128" i="1"/>
  <c r="J130" i="1"/>
  <c r="J131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8" i="1"/>
  <c r="J150" i="1"/>
  <c r="J151" i="1"/>
  <c r="J152" i="1"/>
  <c r="J153" i="1"/>
  <c r="J154" i="1"/>
  <c r="J155" i="1"/>
  <c r="J157" i="1"/>
  <c r="J158" i="1"/>
  <c r="J159" i="1"/>
  <c r="J160" i="1"/>
  <c r="J162" i="1"/>
  <c r="J163" i="1"/>
  <c r="J166" i="1"/>
  <c r="J167" i="1"/>
  <c r="J168" i="1"/>
  <c r="J169" i="1"/>
  <c r="J170" i="1"/>
  <c r="J171" i="1"/>
  <c r="J172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9" i="1"/>
  <c r="J190" i="1"/>
  <c r="J191" i="1"/>
  <c r="J192" i="1"/>
  <c r="J194" i="1"/>
  <c r="J195" i="1"/>
  <c r="J198" i="1"/>
  <c r="J199" i="1"/>
  <c r="J200" i="1"/>
  <c r="J201" i="1"/>
  <c r="J202" i="1"/>
  <c r="J203" i="1"/>
  <c r="J204" i="1"/>
  <c r="J206" i="1"/>
  <c r="J207" i="1"/>
  <c r="J208" i="1"/>
  <c r="J209" i="1"/>
  <c r="J210" i="1"/>
  <c r="J211" i="1"/>
  <c r="J212" i="1"/>
  <c r="J214" i="1"/>
  <c r="J215" i="1"/>
  <c r="J216" i="1"/>
  <c r="J217" i="1"/>
  <c r="J218" i="1"/>
  <c r="J219" i="1"/>
  <c r="J221" i="1"/>
  <c r="J222" i="1"/>
  <c r="J223" i="1"/>
  <c r="J224" i="1"/>
  <c r="J226" i="1"/>
  <c r="J227" i="1"/>
  <c r="J230" i="1"/>
  <c r="J231" i="1"/>
  <c r="J232" i="1"/>
  <c r="J233" i="1"/>
  <c r="J234" i="1"/>
  <c r="J235" i="1"/>
  <c r="J236" i="1"/>
  <c r="J238" i="1"/>
  <c r="J239" i="1"/>
  <c r="J240" i="1"/>
  <c r="J241" i="1"/>
  <c r="J242" i="1"/>
  <c r="J243" i="1"/>
  <c r="J244" i="1"/>
  <c r="J246" i="1"/>
  <c r="J247" i="1"/>
  <c r="J248" i="1"/>
  <c r="J249" i="1"/>
  <c r="J250" i="1"/>
  <c r="J251" i="1"/>
  <c r="J253" i="1"/>
  <c r="J254" i="1"/>
  <c r="J255" i="1"/>
  <c r="J256" i="1"/>
  <c r="J258" i="1"/>
  <c r="J259" i="1"/>
  <c r="J262" i="1"/>
  <c r="J263" i="1"/>
  <c r="J264" i="1"/>
  <c r="J265" i="1"/>
  <c r="J266" i="1"/>
  <c r="J267" i="1"/>
  <c r="J268" i="1"/>
  <c r="J270" i="1"/>
  <c r="J271" i="1"/>
  <c r="J272" i="1"/>
  <c r="J273" i="1"/>
  <c r="J274" i="1"/>
  <c r="J275" i="1"/>
  <c r="J276" i="1"/>
  <c r="J278" i="1"/>
  <c r="J279" i="1"/>
  <c r="J280" i="1"/>
  <c r="J281" i="1"/>
  <c r="J282" i="1"/>
  <c r="J283" i="1"/>
  <c r="J285" i="1"/>
  <c r="J286" i="1"/>
  <c r="J287" i="1"/>
  <c r="J288" i="1"/>
  <c r="J290" i="1"/>
  <c r="J291" i="1"/>
  <c r="J294" i="1"/>
  <c r="J295" i="1"/>
  <c r="J296" i="1"/>
  <c r="J297" i="1"/>
  <c r="J298" i="1"/>
  <c r="J299" i="1"/>
  <c r="J300" i="1"/>
  <c r="J302" i="1"/>
  <c r="J303" i="1"/>
  <c r="J304" i="1"/>
  <c r="J305" i="1"/>
  <c r="J306" i="1"/>
  <c r="J307" i="1"/>
  <c r="J308" i="1"/>
  <c r="J310" i="1"/>
  <c r="J311" i="1"/>
  <c r="J312" i="1"/>
  <c r="J313" i="1"/>
  <c r="J314" i="1"/>
  <c r="J315" i="1"/>
  <c r="J317" i="1"/>
  <c r="J318" i="1"/>
  <c r="J319" i="1"/>
  <c r="J320" i="1"/>
  <c r="J322" i="1"/>
  <c r="J323" i="1"/>
  <c r="J326" i="1"/>
  <c r="J327" i="1"/>
  <c r="J328" i="1"/>
  <c r="J329" i="1"/>
  <c r="J330" i="1"/>
  <c r="J331" i="1"/>
  <c r="J332" i="1"/>
  <c r="J334" i="1"/>
  <c r="J335" i="1"/>
  <c r="J336" i="1"/>
  <c r="J337" i="1"/>
  <c r="J338" i="1"/>
  <c r="J339" i="1"/>
  <c r="J340" i="1"/>
  <c r="J342" i="1"/>
  <c r="J343" i="1"/>
  <c r="J344" i="1"/>
  <c r="J346" i="1"/>
  <c r="J347" i="1"/>
  <c r="J350" i="1"/>
  <c r="J351" i="1"/>
  <c r="J352" i="1"/>
  <c r="J353" i="1"/>
  <c r="J354" i="1"/>
  <c r="J355" i="1"/>
  <c r="J356" i="1"/>
  <c r="J358" i="1"/>
  <c r="J359" i="1"/>
  <c r="J360" i="1"/>
  <c r="J362" i="1"/>
  <c r="J363" i="1"/>
  <c r="J366" i="1"/>
  <c r="J367" i="1"/>
  <c r="J368" i="1"/>
  <c r="J369" i="1"/>
  <c r="J370" i="1"/>
  <c r="J371" i="1"/>
  <c r="J372" i="1"/>
  <c r="J374" i="1"/>
  <c r="J375" i="1"/>
  <c r="J376" i="1"/>
  <c r="J378" i="1"/>
  <c r="J379" i="1"/>
  <c r="J380" i="1"/>
  <c r="J382" i="1"/>
  <c r="J384" i="1"/>
  <c r="J385" i="1"/>
  <c r="J386" i="1"/>
  <c r="J387" i="1"/>
  <c r="J388" i="1"/>
  <c r="J390" i="1"/>
  <c r="J391" i="1"/>
  <c r="J392" i="1"/>
  <c r="J394" i="1"/>
  <c r="J395" i="1"/>
  <c r="J396" i="1"/>
  <c r="J398" i="1"/>
  <c r="J400" i="1"/>
  <c r="J401" i="1"/>
  <c r="J402" i="1"/>
  <c r="J403" i="1"/>
  <c r="J404" i="1"/>
  <c r="J406" i="1"/>
  <c r="J407" i="1"/>
  <c r="J408" i="1"/>
  <c r="J410" i="1"/>
  <c r="J411" i="1"/>
  <c r="J414" i="1"/>
  <c r="J415" i="1"/>
  <c r="J416" i="1"/>
  <c r="J417" i="1"/>
  <c r="J418" i="1"/>
  <c r="J419" i="1"/>
  <c r="J420" i="1"/>
  <c r="J422" i="1"/>
  <c r="J423" i="1"/>
  <c r="J424" i="1"/>
  <c r="J426" i="1"/>
  <c r="J427" i="1"/>
  <c r="J430" i="1"/>
  <c r="J431" i="1"/>
  <c r="J432" i="1"/>
  <c r="J433" i="1"/>
  <c r="J434" i="1"/>
  <c r="J435" i="1"/>
  <c r="J436" i="1"/>
  <c r="J438" i="1"/>
  <c r="J439" i="1"/>
  <c r="J440" i="1"/>
  <c r="J442" i="1"/>
  <c r="J443" i="1"/>
  <c r="J444" i="1"/>
  <c r="J446" i="1"/>
  <c r="J448" i="1"/>
  <c r="J449" i="1"/>
  <c r="J450" i="1"/>
  <c r="J451" i="1"/>
  <c r="J452" i="1"/>
  <c r="J454" i="1"/>
  <c r="J455" i="1"/>
  <c r="J456" i="1"/>
  <c r="J458" i="1"/>
  <c r="J459" i="1"/>
  <c r="J460" i="1"/>
  <c r="J462" i="1"/>
  <c r="J464" i="1"/>
  <c r="J465" i="1"/>
  <c r="J466" i="1"/>
  <c r="J467" i="1"/>
  <c r="J468" i="1"/>
  <c r="J470" i="1"/>
  <c r="J471" i="1"/>
  <c r="J472" i="1"/>
  <c r="J474" i="1"/>
  <c r="J475" i="1"/>
  <c r="J478" i="1"/>
  <c r="J479" i="1"/>
  <c r="J480" i="1"/>
  <c r="J481" i="1"/>
  <c r="J482" i="1"/>
  <c r="J483" i="1"/>
  <c r="J484" i="1"/>
  <c r="J486" i="1"/>
  <c r="J487" i="1"/>
  <c r="J488" i="1"/>
  <c r="J490" i="1"/>
  <c r="J491" i="1"/>
  <c r="J494" i="1"/>
  <c r="J495" i="1"/>
  <c r="J496" i="1"/>
  <c r="J497" i="1"/>
  <c r="J498" i="1"/>
  <c r="J499" i="1"/>
  <c r="J500" i="1"/>
  <c r="J502" i="1"/>
  <c r="J503" i="1"/>
  <c r="J504" i="1"/>
  <c r="J506" i="1"/>
  <c r="J507" i="1"/>
  <c r="J508" i="1"/>
  <c r="J510" i="1"/>
  <c r="J512" i="1"/>
  <c r="J513" i="1"/>
  <c r="J514" i="1"/>
  <c r="J515" i="1"/>
  <c r="J516" i="1"/>
  <c r="J518" i="1"/>
  <c r="J519" i="1"/>
  <c r="J520" i="1"/>
  <c r="J522" i="1"/>
  <c r="J523" i="1"/>
  <c r="J524" i="1"/>
  <c r="J526" i="1"/>
  <c r="J528" i="1"/>
  <c r="J529" i="1"/>
  <c r="J530" i="1"/>
  <c r="J531" i="1"/>
  <c r="J532" i="1"/>
  <c r="J534" i="1"/>
  <c r="J535" i="1"/>
  <c r="J536" i="1"/>
  <c r="J538" i="1"/>
  <c r="J539" i="1"/>
  <c r="J542" i="1"/>
  <c r="J543" i="1"/>
  <c r="J544" i="1"/>
  <c r="J545" i="1"/>
  <c r="J546" i="1"/>
  <c r="J547" i="1"/>
  <c r="J548" i="1"/>
  <c r="J550" i="1"/>
  <c r="J551" i="1"/>
  <c r="J552" i="1"/>
  <c r="J554" i="1"/>
  <c r="J555" i="1"/>
  <c r="J558" i="1"/>
  <c r="J559" i="1"/>
  <c r="J560" i="1"/>
  <c r="J561" i="1"/>
  <c r="J562" i="1"/>
  <c r="J563" i="1"/>
  <c r="J564" i="1"/>
  <c r="J566" i="1"/>
  <c r="J567" i="1"/>
  <c r="J568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2" i="1"/>
  <c r="I555" i="1" l="1"/>
  <c r="O596" i="1"/>
  <c r="I523" i="1"/>
  <c r="O564" i="1"/>
  <c r="I520" i="1"/>
  <c r="O561" i="1"/>
  <c r="I507" i="1"/>
  <c r="O548" i="1"/>
  <c r="I504" i="1"/>
  <c r="O545" i="1"/>
  <c r="I475" i="1"/>
  <c r="O516" i="1"/>
  <c r="I472" i="1"/>
  <c r="O513" i="1"/>
  <c r="I459" i="1"/>
  <c r="O500" i="1"/>
  <c r="I456" i="1"/>
  <c r="O497" i="1"/>
  <c r="I427" i="1"/>
  <c r="O468" i="1"/>
  <c r="I424" i="1"/>
  <c r="O465" i="1"/>
  <c r="I411" i="1"/>
  <c r="O452" i="1"/>
  <c r="I408" i="1"/>
  <c r="O449" i="1"/>
  <c r="I395" i="1"/>
  <c r="O436" i="1"/>
  <c r="I392" i="1"/>
  <c r="O433" i="1"/>
  <c r="I363" i="1"/>
  <c r="O404" i="1"/>
  <c r="I360" i="1"/>
  <c r="O401" i="1"/>
  <c r="I320" i="1"/>
  <c r="O361" i="1"/>
  <c r="I251" i="1"/>
  <c r="O292" i="1"/>
  <c r="I219" i="1"/>
  <c r="O260" i="1"/>
  <c r="I192" i="1"/>
  <c r="O233" i="1"/>
  <c r="I189" i="1"/>
  <c r="O230" i="1"/>
  <c r="I155" i="1"/>
  <c r="O196" i="1"/>
  <c r="I128" i="1"/>
  <c r="O169" i="1"/>
  <c r="I123" i="1"/>
  <c r="O164" i="1"/>
  <c r="I91" i="1"/>
  <c r="O132" i="1"/>
  <c r="I64" i="1"/>
  <c r="O105" i="1"/>
  <c r="I59" i="1"/>
  <c r="O100" i="1"/>
  <c r="I27" i="1"/>
  <c r="O68" i="1"/>
  <c r="O599" i="1"/>
  <c r="O535" i="1"/>
  <c r="O471" i="1"/>
  <c r="O407" i="1"/>
  <c r="O236" i="1"/>
  <c r="J556" i="1"/>
  <c r="J492" i="1"/>
  <c r="J428" i="1"/>
  <c r="J364" i="1"/>
  <c r="J316" i="1"/>
  <c r="J284" i="1"/>
  <c r="J252" i="1"/>
  <c r="J220" i="1"/>
  <c r="J188" i="1"/>
  <c r="J156" i="1"/>
  <c r="J92" i="1"/>
  <c r="J36" i="1"/>
  <c r="O583" i="1"/>
  <c r="O562" i="1"/>
  <c r="O519" i="1"/>
  <c r="O498" i="1"/>
  <c r="O455" i="1"/>
  <c r="O434" i="1"/>
  <c r="O391" i="1"/>
  <c r="O358" i="1"/>
  <c r="O326" i="1"/>
  <c r="O289" i="1"/>
  <c r="O269" i="1"/>
  <c r="O225" i="1"/>
  <c r="O205" i="1"/>
  <c r="O161" i="1"/>
  <c r="O135" i="1"/>
  <c r="O97" i="1"/>
  <c r="O71" i="1"/>
  <c r="O605" i="1"/>
  <c r="I564" i="1"/>
  <c r="I559" i="1"/>
  <c r="O600" i="1"/>
  <c r="I548" i="1"/>
  <c r="O589" i="1"/>
  <c r="I543" i="1"/>
  <c r="O584" i="1"/>
  <c r="I532" i="1"/>
  <c r="O573" i="1"/>
  <c r="I527" i="1"/>
  <c r="O568" i="1"/>
  <c r="O557" i="1"/>
  <c r="I516" i="1"/>
  <c r="I511" i="1"/>
  <c r="O552" i="1"/>
  <c r="O541" i="1"/>
  <c r="I500" i="1"/>
  <c r="I495" i="1"/>
  <c r="O536" i="1"/>
  <c r="O525" i="1"/>
  <c r="I484" i="1"/>
  <c r="I479" i="1"/>
  <c r="O520" i="1"/>
  <c r="O509" i="1"/>
  <c r="I468" i="1"/>
  <c r="I463" i="1"/>
  <c r="O504" i="1"/>
  <c r="O493" i="1"/>
  <c r="I452" i="1"/>
  <c r="I447" i="1"/>
  <c r="O488" i="1"/>
  <c r="I436" i="1"/>
  <c r="O477" i="1"/>
  <c r="I431" i="1"/>
  <c r="O472" i="1"/>
  <c r="I420" i="1"/>
  <c r="O461" i="1"/>
  <c r="I415" i="1"/>
  <c r="O456" i="1"/>
  <c r="O445" i="1"/>
  <c r="I404" i="1"/>
  <c r="I399" i="1"/>
  <c r="O440" i="1"/>
  <c r="O429" i="1"/>
  <c r="I388" i="1"/>
  <c r="I383" i="1"/>
  <c r="O424" i="1"/>
  <c r="O413" i="1"/>
  <c r="I372" i="1"/>
  <c r="I367" i="1"/>
  <c r="O408" i="1"/>
  <c r="O397" i="1"/>
  <c r="I356" i="1"/>
  <c r="I351" i="1"/>
  <c r="O392" i="1"/>
  <c r="I327" i="1"/>
  <c r="O368" i="1"/>
  <c r="I324" i="1"/>
  <c r="O365" i="1"/>
  <c r="I295" i="1"/>
  <c r="O336" i="1"/>
  <c r="I292" i="1"/>
  <c r="O333" i="1"/>
  <c r="O314" i="1"/>
  <c r="I273" i="1"/>
  <c r="O306" i="1"/>
  <c r="I265" i="1"/>
  <c r="I263" i="1"/>
  <c r="O304" i="1"/>
  <c r="O282" i="1"/>
  <c r="I241" i="1"/>
  <c r="O274" i="1"/>
  <c r="I233" i="1"/>
  <c r="I231" i="1"/>
  <c r="O272" i="1"/>
  <c r="O250" i="1"/>
  <c r="I209" i="1"/>
  <c r="O242" i="1"/>
  <c r="I201" i="1"/>
  <c r="I199" i="1"/>
  <c r="O240" i="1"/>
  <c r="O218" i="1"/>
  <c r="I177" i="1"/>
  <c r="O210" i="1"/>
  <c r="I169" i="1"/>
  <c r="I167" i="1"/>
  <c r="O208" i="1"/>
  <c r="O186" i="1"/>
  <c r="I145" i="1"/>
  <c r="O178" i="1"/>
  <c r="I137" i="1"/>
  <c r="I135" i="1"/>
  <c r="O176" i="1"/>
  <c r="O154" i="1"/>
  <c r="I113" i="1"/>
  <c r="O146" i="1"/>
  <c r="I105" i="1"/>
  <c r="I103" i="1"/>
  <c r="O144" i="1"/>
  <c r="O122" i="1"/>
  <c r="I81" i="1"/>
  <c r="O114" i="1"/>
  <c r="I73" i="1"/>
  <c r="I71" i="1"/>
  <c r="O112" i="1"/>
  <c r="O90" i="1"/>
  <c r="I49" i="1"/>
  <c r="O82" i="1"/>
  <c r="I41" i="1"/>
  <c r="I39" i="1"/>
  <c r="O80" i="1"/>
  <c r="O58" i="1"/>
  <c r="I17" i="1"/>
  <c r="O50" i="1"/>
  <c r="I9" i="1"/>
  <c r="I7" i="1"/>
  <c r="O48" i="1"/>
  <c r="I571" i="1"/>
  <c r="O612" i="1"/>
  <c r="I568" i="1"/>
  <c r="O609" i="1"/>
  <c r="I552" i="1"/>
  <c r="O593" i="1"/>
  <c r="I539" i="1"/>
  <c r="O580" i="1"/>
  <c r="I536" i="1"/>
  <c r="O577" i="1"/>
  <c r="I491" i="1"/>
  <c r="O532" i="1"/>
  <c r="I488" i="1"/>
  <c r="O529" i="1"/>
  <c r="I443" i="1"/>
  <c r="O484" i="1"/>
  <c r="I440" i="1"/>
  <c r="O481" i="1"/>
  <c r="I379" i="1"/>
  <c r="O420" i="1"/>
  <c r="I376" i="1"/>
  <c r="O417" i="1"/>
  <c r="I347" i="1"/>
  <c r="O388" i="1"/>
  <c r="I344" i="1"/>
  <c r="O385" i="1"/>
  <c r="O364" i="1"/>
  <c r="I323" i="1"/>
  <c r="I315" i="1"/>
  <c r="O356" i="1"/>
  <c r="I312" i="1"/>
  <c r="O353" i="1"/>
  <c r="O332" i="1"/>
  <c r="I291" i="1"/>
  <c r="I288" i="1"/>
  <c r="O329" i="1"/>
  <c r="I283" i="1"/>
  <c r="O324" i="1"/>
  <c r="I256" i="1"/>
  <c r="O297" i="1"/>
  <c r="I253" i="1"/>
  <c r="O294" i="1"/>
  <c r="I224" i="1"/>
  <c r="O265" i="1"/>
  <c r="I221" i="1"/>
  <c r="O262" i="1"/>
  <c r="I187" i="1"/>
  <c r="O228" i="1"/>
  <c r="I160" i="1"/>
  <c r="O201" i="1"/>
  <c r="I157" i="1"/>
  <c r="O198" i="1"/>
  <c r="I125" i="1"/>
  <c r="O166" i="1"/>
  <c r="I96" i="1"/>
  <c r="O137" i="1"/>
  <c r="I93" i="1"/>
  <c r="O134" i="1"/>
  <c r="I61" i="1"/>
  <c r="O102" i="1"/>
  <c r="I32" i="1"/>
  <c r="O73" i="1"/>
  <c r="I29" i="1"/>
  <c r="O70" i="1"/>
  <c r="O300" i="1"/>
  <c r="O172" i="1"/>
  <c r="O108" i="1"/>
  <c r="O44" i="1"/>
  <c r="J540" i="1"/>
  <c r="J476" i="1"/>
  <c r="J412" i="1"/>
  <c r="J348" i="1"/>
  <c r="J60" i="1"/>
  <c r="N3" i="1"/>
  <c r="O610" i="1"/>
  <c r="O567" i="1"/>
  <c r="O546" i="1"/>
  <c r="O503" i="1"/>
  <c r="O482" i="1"/>
  <c r="O439" i="1"/>
  <c r="O418" i="1"/>
  <c r="O362" i="1"/>
  <c r="O330" i="1"/>
  <c r="O268" i="1"/>
  <c r="O204" i="1"/>
  <c r="O140" i="1"/>
  <c r="O76" i="1"/>
  <c r="O318" i="1"/>
  <c r="J277" i="1"/>
  <c r="O286" i="1"/>
  <c r="J245" i="1"/>
  <c r="O254" i="1"/>
  <c r="J213" i="1"/>
  <c r="O222" i="1"/>
  <c r="J181" i="1"/>
  <c r="O190" i="1"/>
  <c r="J149" i="1"/>
  <c r="O158" i="1"/>
  <c r="J117" i="1"/>
  <c r="J114" i="1"/>
  <c r="O155" i="1"/>
  <c r="O126" i="1"/>
  <c r="J85" i="1"/>
  <c r="O123" i="1"/>
  <c r="J82" i="1"/>
  <c r="O94" i="1"/>
  <c r="J53" i="1"/>
  <c r="O91" i="1"/>
  <c r="J50" i="1"/>
  <c r="O62" i="1"/>
  <c r="J21" i="1"/>
  <c r="O59" i="1"/>
  <c r="J18" i="1"/>
  <c r="I269" i="1"/>
  <c r="O310" i="1"/>
  <c r="O298" i="1"/>
  <c r="I237" i="1"/>
  <c r="O278" i="1"/>
  <c r="O266" i="1"/>
  <c r="I205" i="1"/>
  <c r="O246" i="1"/>
  <c r="O234" i="1"/>
  <c r="I173" i="1"/>
  <c r="O214" i="1"/>
  <c r="O202" i="1"/>
  <c r="I141" i="1"/>
  <c r="O182" i="1"/>
  <c r="O170" i="1"/>
  <c r="I109" i="1"/>
  <c r="O150" i="1"/>
  <c r="O138" i="1"/>
  <c r="I77" i="1"/>
  <c r="O118" i="1"/>
  <c r="O106" i="1"/>
  <c r="I45" i="1"/>
  <c r="O86" i="1"/>
  <c r="O74" i="1"/>
  <c r="I13" i="1"/>
  <c r="O54" i="1"/>
  <c r="J261" i="1"/>
  <c r="J229" i="1"/>
  <c r="J197" i="1"/>
  <c r="J165" i="1"/>
  <c r="J133" i="1"/>
  <c r="J101" i="1"/>
  <c r="J69" i="1"/>
  <c r="J37" i="1"/>
  <c r="J5" i="1"/>
  <c r="O604" i="1"/>
  <c r="O588" i="1"/>
  <c r="O572" i="1"/>
  <c r="O556" i="1"/>
  <c r="O540" i="1"/>
  <c r="O524" i="1"/>
  <c r="O508" i="1"/>
  <c r="O492" i="1"/>
  <c r="O476" i="1"/>
  <c r="O460" i="1"/>
  <c r="O444" i="1"/>
  <c r="O428" i="1"/>
  <c r="O412" i="1"/>
  <c r="O396" i="1"/>
  <c r="O313" i="1"/>
  <c r="O281" i="1"/>
  <c r="O249" i="1"/>
  <c r="O217" i="1"/>
  <c r="O185" i="1"/>
  <c r="O153" i="1"/>
  <c r="O121" i="1"/>
  <c r="O89" i="1"/>
  <c r="O57" i="1"/>
  <c r="N4" i="1" l="1"/>
  <c r="Q3" i="1"/>
  <c r="R3" i="1" s="1"/>
  <c r="M3" i="1" s="1"/>
  <c r="N5" i="1" l="1"/>
  <c r="Q4" i="1"/>
  <c r="N6" i="1" l="1"/>
  <c r="Q5" i="1"/>
  <c r="R4" i="1"/>
  <c r="M4" i="1" s="1"/>
  <c r="Q6" i="1"/>
  <c r="R5" i="1"/>
  <c r="M5" i="1" s="1"/>
  <c r="N7" i="1" l="1"/>
  <c r="Q7" i="1"/>
  <c r="R6" i="1"/>
  <c r="M6" i="1" s="1"/>
  <c r="N8" i="1" l="1"/>
  <c r="Q8" i="1"/>
  <c r="R7" i="1"/>
  <c r="M7" i="1" s="1"/>
  <c r="N9" i="1" l="1"/>
  <c r="Q9" i="1"/>
  <c r="R8" i="1"/>
  <c r="M8" i="1" s="1"/>
  <c r="N10" i="1" l="1"/>
  <c r="R9" i="1"/>
  <c r="M9" i="1" s="1"/>
  <c r="N11" i="1" l="1"/>
  <c r="Q10" i="1"/>
  <c r="Q11" i="1" s="1"/>
  <c r="R10" i="1"/>
  <c r="M10" i="1" s="1"/>
  <c r="N12" i="1" l="1"/>
  <c r="Q12" i="1"/>
  <c r="R11" i="1"/>
  <c r="M11" i="1" s="1"/>
  <c r="N13" i="1" l="1"/>
  <c r="R12" i="1"/>
  <c r="M12" i="1" s="1"/>
  <c r="N14" i="1" l="1"/>
  <c r="Q13" i="1"/>
  <c r="Q14" i="1" s="1"/>
  <c r="R13" i="1"/>
  <c r="M13" i="1" s="1"/>
  <c r="N15" i="1" l="1"/>
  <c r="Q15" i="1"/>
  <c r="R14" i="1"/>
  <c r="M14" i="1" s="1"/>
  <c r="N16" i="1" l="1"/>
  <c r="R15" i="1"/>
  <c r="M15" i="1" s="1"/>
  <c r="N17" i="1" l="1"/>
  <c r="Q16" i="1"/>
  <c r="Q17" i="1" s="1"/>
  <c r="R16" i="1"/>
  <c r="M16" i="1" s="1"/>
  <c r="N18" i="1" l="1"/>
  <c r="Q18" i="1"/>
  <c r="R17" i="1"/>
  <c r="M17" i="1" s="1"/>
  <c r="N19" i="1" l="1"/>
  <c r="R18" i="1"/>
  <c r="M18" i="1" s="1"/>
  <c r="N20" i="1" l="1"/>
  <c r="Q19" i="1"/>
  <c r="Q20" i="1" s="1"/>
  <c r="R19" i="1"/>
  <c r="M19" i="1" s="1"/>
  <c r="N21" i="1" l="1"/>
  <c r="R20" i="1"/>
  <c r="M20" i="1" s="1"/>
  <c r="N22" i="1" l="1"/>
  <c r="Q21" i="1"/>
  <c r="R21" i="1" s="1"/>
  <c r="M21" i="1" s="1"/>
  <c r="Q22" i="1" l="1"/>
  <c r="N23" i="1"/>
  <c r="R22" i="1"/>
  <c r="M22" i="1" s="1"/>
  <c r="N24" i="1" l="1"/>
  <c r="Q23" i="1"/>
  <c r="Q24" i="1" s="1"/>
  <c r="R23" i="1"/>
  <c r="M23" i="1" s="1"/>
  <c r="N25" i="1" l="1"/>
  <c r="R24" i="1"/>
  <c r="M24" i="1" s="1"/>
  <c r="N26" i="1" l="1"/>
  <c r="Q25" i="1"/>
  <c r="Q26" i="1" s="1"/>
  <c r="R25" i="1"/>
  <c r="M25" i="1" s="1"/>
  <c r="N27" i="1" l="1"/>
  <c r="Q27" i="1"/>
  <c r="R26" i="1"/>
  <c r="M26" i="1" s="1"/>
  <c r="N28" i="1" l="1"/>
  <c r="R27" i="1"/>
  <c r="M27" i="1" s="1"/>
  <c r="N29" i="1" l="1"/>
  <c r="Q28" i="1"/>
  <c r="Q29" i="1" s="1"/>
  <c r="R28" i="1"/>
  <c r="M28" i="1" s="1"/>
  <c r="N30" i="1" l="1"/>
  <c r="Q30" i="1"/>
  <c r="R29" i="1"/>
  <c r="M29" i="1" s="1"/>
  <c r="N31" i="1" l="1"/>
  <c r="R30" i="1"/>
  <c r="M30" i="1" s="1"/>
  <c r="N32" i="1" l="1"/>
  <c r="Q31" i="1"/>
  <c r="Q32" i="1" s="1"/>
  <c r="R31" i="1"/>
  <c r="M31" i="1" s="1"/>
  <c r="N33" i="1" l="1"/>
  <c r="Q33" i="1"/>
  <c r="R32" i="1"/>
  <c r="M32" i="1" s="1"/>
  <c r="N34" i="1" l="1"/>
  <c r="R33" i="1"/>
  <c r="M33" i="1" s="1"/>
  <c r="N35" i="1" l="1"/>
  <c r="Q34" i="1"/>
  <c r="Q35" i="1" s="1"/>
  <c r="R34" i="1"/>
  <c r="M34" i="1" s="1"/>
  <c r="N36" i="1" l="1"/>
  <c r="R35" i="1"/>
  <c r="M35" i="1" s="1"/>
  <c r="N37" i="1" l="1"/>
  <c r="Q36" i="1"/>
  <c r="Q37" i="1" s="1"/>
  <c r="R36" i="1"/>
  <c r="M36" i="1" s="1"/>
  <c r="N38" i="1" l="1"/>
  <c r="Q38" i="1"/>
  <c r="R37" i="1"/>
  <c r="M37" i="1" s="1"/>
  <c r="N39" i="1" l="1"/>
  <c r="R38" i="1"/>
  <c r="M38" i="1" s="1"/>
  <c r="N40" i="1" l="1"/>
  <c r="Q39" i="1"/>
  <c r="Q40" i="1" s="1"/>
  <c r="R39" i="1"/>
  <c r="M39" i="1" s="1"/>
  <c r="N41" i="1" l="1"/>
  <c r="Q41" i="1"/>
  <c r="R40" i="1"/>
  <c r="M40" i="1" s="1"/>
  <c r="N42" i="1" l="1"/>
  <c r="R41" i="1"/>
  <c r="M41" i="1" s="1"/>
  <c r="N43" i="1" l="1"/>
  <c r="Q42" i="1"/>
  <c r="Q43" i="1" s="1"/>
  <c r="R42" i="1"/>
  <c r="M42" i="1" s="1"/>
  <c r="N44" i="1" l="1"/>
  <c r="R43" i="1"/>
  <c r="M43" i="1" s="1"/>
  <c r="N45" i="1" l="1"/>
  <c r="Q44" i="1"/>
  <c r="R44" i="1" s="1"/>
  <c r="M44" i="1" s="1"/>
  <c r="Q45" i="1"/>
  <c r="N46" i="1" l="1"/>
  <c r="R45" i="1"/>
  <c r="M45" i="1" s="1"/>
  <c r="Q46" i="1"/>
  <c r="N47" i="1" l="1"/>
  <c r="Q47" i="1"/>
  <c r="R46" i="1"/>
  <c r="M46" i="1" s="1"/>
  <c r="N48" i="1" l="1"/>
  <c r="R47" i="1"/>
  <c r="M47" i="1" s="1"/>
  <c r="Q48" i="1"/>
  <c r="N49" i="1" l="1"/>
  <c r="Q49" i="1"/>
  <c r="R48" i="1"/>
  <c r="M48" i="1" s="1"/>
  <c r="N50" i="1" l="1"/>
  <c r="R49" i="1"/>
  <c r="M49" i="1" s="1"/>
  <c r="Q50" i="1"/>
  <c r="N51" i="1" l="1"/>
  <c r="Q51" i="1"/>
  <c r="R50" i="1"/>
  <c r="M50" i="1" s="1"/>
  <c r="N52" i="1" l="1"/>
  <c r="R51" i="1"/>
  <c r="M51" i="1" s="1"/>
  <c r="Q52" i="1"/>
  <c r="N53" i="1" l="1"/>
  <c r="Q53" i="1"/>
  <c r="R52" i="1"/>
  <c r="M52" i="1" s="1"/>
  <c r="N54" i="1" l="1"/>
  <c r="R53" i="1"/>
  <c r="M53" i="1" s="1"/>
  <c r="Q54" i="1"/>
  <c r="N55" i="1" l="1"/>
  <c r="Q55" i="1"/>
  <c r="R54" i="1"/>
  <c r="M54" i="1" s="1"/>
  <c r="N56" i="1" l="1"/>
  <c r="R55" i="1"/>
  <c r="M55" i="1" s="1"/>
  <c r="Q56" i="1"/>
  <c r="N57" i="1" l="1"/>
  <c r="Q57" i="1"/>
  <c r="R56" i="1"/>
  <c r="M56" i="1" s="1"/>
  <c r="N58" i="1" l="1"/>
  <c r="R57" i="1"/>
  <c r="M57" i="1" s="1"/>
  <c r="Q58" i="1"/>
  <c r="N59" i="1" l="1"/>
  <c r="Q59" i="1"/>
  <c r="R58" i="1"/>
  <c r="M58" i="1" s="1"/>
  <c r="N60" i="1" l="1"/>
  <c r="Q60" i="1"/>
  <c r="R59" i="1"/>
  <c r="M59" i="1" s="1"/>
  <c r="N61" i="1" l="1"/>
  <c r="Q61" i="1"/>
  <c r="R60" i="1"/>
  <c r="M60" i="1" s="1"/>
  <c r="N62" i="1" l="1"/>
  <c r="R61" i="1"/>
  <c r="M61" i="1" s="1"/>
  <c r="Q62" i="1"/>
  <c r="N63" i="1" l="1"/>
  <c r="Q63" i="1"/>
  <c r="R62" i="1"/>
  <c r="M62" i="1" s="1"/>
  <c r="N64" i="1" l="1"/>
  <c r="Q64" i="1"/>
  <c r="R63" i="1"/>
  <c r="M63" i="1" s="1"/>
  <c r="N65" i="1" l="1"/>
  <c r="Q65" i="1"/>
  <c r="R64" i="1"/>
  <c r="M64" i="1" s="1"/>
  <c r="N66" i="1" l="1"/>
  <c r="R65" i="1"/>
  <c r="M65" i="1" s="1"/>
  <c r="Q66" i="1"/>
  <c r="N67" i="1" l="1"/>
  <c r="Q67" i="1"/>
  <c r="R66" i="1"/>
  <c r="M66" i="1" s="1"/>
  <c r="N68" i="1" l="1"/>
  <c r="R67" i="1"/>
  <c r="M67" i="1" s="1"/>
  <c r="Q68" i="1"/>
  <c r="N69" i="1" l="1"/>
  <c r="Q69" i="1"/>
  <c r="R68" i="1"/>
  <c r="M68" i="1" s="1"/>
  <c r="N70" i="1" l="1"/>
  <c r="Q70" i="1"/>
  <c r="R69" i="1"/>
  <c r="M69" i="1" s="1"/>
  <c r="N71" i="1" l="1"/>
  <c r="Q71" i="1"/>
  <c r="R70" i="1"/>
  <c r="M70" i="1" s="1"/>
  <c r="N72" i="1" l="1"/>
  <c r="R71" i="1"/>
  <c r="M71" i="1" s="1"/>
  <c r="Q72" i="1"/>
  <c r="N73" i="1" l="1"/>
  <c r="Q73" i="1"/>
  <c r="R72" i="1"/>
  <c r="M72" i="1" s="1"/>
  <c r="N74" i="1" l="1"/>
  <c r="R73" i="1"/>
  <c r="M73" i="1" s="1"/>
  <c r="Q74" i="1"/>
  <c r="N75" i="1" l="1"/>
  <c r="R74" i="1"/>
  <c r="M74" i="1" s="1"/>
  <c r="N76" i="1" l="1"/>
  <c r="Q75" i="1"/>
  <c r="R75" i="1" s="1"/>
  <c r="M75" i="1" s="1"/>
  <c r="Q76" i="1"/>
  <c r="N77" i="1" l="1"/>
  <c r="R76" i="1"/>
  <c r="M76" i="1" s="1"/>
  <c r="Q77" i="1"/>
  <c r="N78" i="1" l="1"/>
  <c r="R77" i="1"/>
  <c r="M77" i="1" s="1"/>
  <c r="Q78" i="1"/>
  <c r="N79" i="1" l="1"/>
  <c r="Q79" i="1"/>
  <c r="R78" i="1"/>
  <c r="M78" i="1" s="1"/>
  <c r="N80" i="1" l="1"/>
  <c r="R79" i="1"/>
  <c r="M79" i="1" s="1"/>
  <c r="Q80" i="1"/>
  <c r="N81" i="1" l="1"/>
  <c r="Q81" i="1"/>
  <c r="R80" i="1"/>
  <c r="M80" i="1" s="1"/>
  <c r="N82" i="1" l="1"/>
  <c r="R81" i="1"/>
  <c r="M81" i="1" s="1"/>
  <c r="Q82" i="1"/>
  <c r="N83" i="1" l="1"/>
  <c r="Q83" i="1"/>
  <c r="R82" i="1"/>
  <c r="M82" i="1" s="1"/>
  <c r="N84" i="1" l="1"/>
  <c r="Q84" i="1"/>
  <c r="R83" i="1"/>
  <c r="M83" i="1" s="1"/>
  <c r="N85" i="1" l="1"/>
  <c r="Q85" i="1"/>
  <c r="R84" i="1"/>
  <c r="M84" i="1" s="1"/>
  <c r="N86" i="1" l="1"/>
  <c r="R85" i="1"/>
  <c r="M85" i="1" s="1"/>
  <c r="Q86" i="1"/>
  <c r="N87" i="1" l="1"/>
  <c r="Q87" i="1"/>
  <c r="R86" i="1"/>
  <c r="M86" i="1" s="1"/>
  <c r="N88" i="1" l="1"/>
  <c r="Q88" i="1"/>
  <c r="R87" i="1"/>
  <c r="M87" i="1" s="1"/>
  <c r="N89" i="1" l="1"/>
  <c r="R88" i="1"/>
  <c r="M88" i="1" s="1"/>
  <c r="Q89" i="1"/>
  <c r="N90" i="1" l="1"/>
  <c r="R89" i="1"/>
  <c r="M89" i="1" s="1"/>
  <c r="Q90" i="1"/>
  <c r="N91" i="1" l="1"/>
  <c r="Q91" i="1"/>
  <c r="R90" i="1"/>
  <c r="M90" i="1" s="1"/>
  <c r="N92" i="1" l="1"/>
  <c r="R91" i="1"/>
  <c r="M91" i="1" s="1"/>
  <c r="N93" i="1" l="1"/>
  <c r="Q92" i="1"/>
  <c r="Q93" i="1" s="1"/>
  <c r="R92" i="1"/>
  <c r="M92" i="1" s="1"/>
  <c r="N94" i="1" l="1"/>
  <c r="R93" i="1"/>
  <c r="M93" i="1" s="1"/>
  <c r="Q94" i="1"/>
  <c r="N95" i="1" l="1"/>
  <c r="R94" i="1"/>
  <c r="M94" i="1" s="1"/>
  <c r="N96" i="1" l="1"/>
  <c r="Q95" i="1"/>
  <c r="Q96" i="1" s="1"/>
  <c r="R95" i="1"/>
  <c r="M95" i="1" s="1"/>
  <c r="N97" i="1" l="1"/>
  <c r="Q97" i="1"/>
  <c r="R96" i="1"/>
  <c r="M96" i="1" s="1"/>
  <c r="N98" i="1" l="1"/>
  <c r="R97" i="1"/>
  <c r="M97" i="1" s="1"/>
  <c r="Q98" i="1"/>
  <c r="N99" i="1" l="1"/>
  <c r="Q99" i="1"/>
  <c r="R98" i="1"/>
  <c r="M98" i="1" s="1"/>
  <c r="N100" i="1" l="1"/>
  <c r="R99" i="1"/>
  <c r="M99" i="1" s="1"/>
  <c r="Q100" i="1"/>
  <c r="N101" i="1" l="1"/>
  <c r="R100" i="1"/>
  <c r="M100" i="1" s="1"/>
  <c r="N102" i="1" l="1"/>
  <c r="Q101" i="1"/>
  <c r="R101" i="1" s="1"/>
  <c r="M101" i="1" s="1"/>
  <c r="Q102" i="1"/>
  <c r="N103" i="1" l="1"/>
  <c r="R102" i="1"/>
  <c r="M102" i="1" s="1"/>
  <c r="Q103" i="1"/>
  <c r="N104" i="1" l="1"/>
  <c r="R103" i="1"/>
  <c r="M103" i="1" s="1"/>
  <c r="N105" i="1" l="1"/>
  <c r="Q104" i="1"/>
  <c r="Q105" i="1" s="1"/>
  <c r="R104" i="1"/>
  <c r="M104" i="1" s="1"/>
  <c r="N106" i="1" l="1"/>
  <c r="Q106" i="1"/>
  <c r="R105" i="1"/>
  <c r="M105" i="1" s="1"/>
  <c r="N107" i="1" l="1"/>
  <c r="Q107" i="1"/>
  <c r="R106" i="1"/>
  <c r="M106" i="1" s="1"/>
  <c r="N108" i="1" l="1"/>
  <c r="R107" i="1"/>
  <c r="M107" i="1" s="1"/>
  <c r="N109" i="1" l="1"/>
  <c r="Q108" i="1"/>
  <c r="Q109" i="1" s="1"/>
  <c r="R108" i="1"/>
  <c r="M108" i="1" s="1"/>
  <c r="N110" i="1" l="1"/>
  <c r="R109" i="1"/>
  <c r="M109" i="1" s="1"/>
  <c r="Q110" i="1"/>
  <c r="N111" i="1" l="1"/>
  <c r="R110" i="1"/>
  <c r="M110" i="1" s="1"/>
  <c r="N112" i="1" l="1"/>
  <c r="Q111" i="1"/>
  <c r="Q112" i="1" s="1"/>
  <c r="R111" i="1" l="1"/>
  <c r="M111" i="1" s="1"/>
  <c r="N113" i="1"/>
  <c r="Q113" i="1"/>
  <c r="R112" i="1"/>
  <c r="M112" i="1" s="1"/>
  <c r="N114" i="1" l="1"/>
  <c r="R113" i="1"/>
  <c r="M113" i="1" s="1"/>
  <c r="N115" i="1" l="1"/>
  <c r="Q114" i="1"/>
  <c r="Q115" i="1" s="1"/>
  <c r="R114" i="1"/>
  <c r="M114" i="1" s="1"/>
  <c r="N116" i="1" l="1"/>
  <c r="R115" i="1"/>
  <c r="M115" i="1" s="1"/>
  <c r="Q116" i="1"/>
  <c r="N117" i="1" l="1"/>
  <c r="R116" i="1"/>
  <c r="M116" i="1" s="1"/>
  <c r="Q117" i="1"/>
  <c r="N118" i="1" l="1"/>
  <c r="R117" i="1"/>
  <c r="M117" i="1" s="1"/>
  <c r="Q118" i="1"/>
  <c r="N119" i="1" l="1"/>
  <c r="Q119" i="1"/>
  <c r="R118" i="1"/>
  <c r="M118" i="1" s="1"/>
  <c r="N120" i="1" l="1"/>
  <c r="R119" i="1"/>
  <c r="M119" i="1" s="1"/>
  <c r="Q120" i="1"/>
  <c r="N121" i="1" l="1"/>
  <c r="R120" i="1"/>
  <c r="M120" i="1" s="1"/>
  <c r="N122" i="1" l="1"/>
  <c r="Q121" i="1"/>
  <c r="R121" i="1" s="1"/>
  <c r="M121" i="1" s="1"/>
  <c r="Q122" i="1"/>
  <c r="N123" i="1" l="1"/>
  <c r="Q123" i="1"/>
  <c r="R122" i="1"/>
  <c r="M122" i="1" s="1"/>
  <c r="N124" i="1" l="1"/>
  <c r="R123" i="1"/>
  <c r="M123" i="1" s="1"/>
  <c r="Q124" i="1"/>
  <c r="N125" i="1" l="1"/>
  <c r="R124" i="1"/>
  <c r="M124" i="1" s="1"/>
  <c r="N126" i="1" l="1"/>
  <c r="Q125" i="1"/>
  <c r="Q126" i="1" s="1"/>
  <c r="R125" i="1"/>
  <c r="M125" i="1" s="1"/>
  <c r="N127" i="1" l="1"/>
  <c r="Q127" i="1"/>
  <c r="R126" i="1"/>
  <c r="M126" i="1" s="1"/>
  <c r="N128" i="1" l="1"/>
  <c r="R127" i="1"/>
  <c r="M127" i="1" s="1"/>
  <c r="Q128" i="1"/>
  <c r="N129" i="1" l="1"/>
  <c r="R128" i="1"/>
  <c r="M128" i="1" s="1"/>
  <c r="N130" i="1" l="1"/>
  <c r="Q129" i="1"/>
  <c r="Q130" i="1" s="1"/>
  <c r="R129" i="1"/>
  <c r="M129" i="1" s="1"/>
  <c r="N131" i="1" l="1"/>
  <c r="R130" i="1"/>
  <c r="M130" i="1" s="1"/>
  <c r="Q131" i="1"/>
  <c r="N132" i="1" l="1"/>
  <c r="R131" i="1"/>
  <c r="M131" i="1" s="1"/>
  <c r="Q132" i="1"/>
  <c r="N133" i="1" l="1"/>
  <c r="Q133" i="1"/>
  <c r="R132" i="1"/>
  <c r="M132" i="1" s="1"/>
  <c r="N134" i="1" l="1"/>
  <c r="R133" i="1"/>
  <c r="M133" i="1" s="1"/>
  <c r="N135" i="1" l="1"/>
  <c r="Q134" i="1"/>
  <c r="R134" i="1" s="1"/>
  <c r="M134" i="1" s="1"/>
  <c r="Q135" i="1"/>
  <c r="N136" i="1" l="1"/>
  <c r="R135" i="1"/>
  <c r="M135" i="1" s="1"/>
  <c r="Q136" i="1"/>
  <c r="N137" i="1" l="1"/>
  <c r="R136" i="1"/>
  <c r="M136" i="1" s="1"/>
  <c r="N138" i="1" l="1"/>
  <c r="Q137" i="1"/>
  <c r="Q138" i="1" s="1"/>
  <c r="R137" i="1"/>
  <c r="M137" i="1" s="1"/>
  <c r="N139" i="1" l="1"/>
  <c r="R138" i="1"/>
  <c r="M138" i="1" s="1"/>
  <c r="N140" i="1" l="1"/>
  <c r="Q139" i="1"/>
  <c r="Q140" i="1" s="1"/>
  <c r="R139" i="1"/>
  <c r="M139" i="1" s="1"/>
  <c r="N141" i="1" l="1"/>
  <c r="Q141" i="1"/>
  <c r="R140" i="1"/>
  <c r="M140" i="1" s="1"/>
  <c r="N142" i="1" l="1"/>
  <c r="R141" i="1"/>
  <c r="M141" i="1" s="1"/>
  <c r="N143" i="1" l="1"/>
  <c r="Q142" i="1"/>
  <c r="Q143" i="1" s="1"/>
  <c r="R142" i="1"/>
  <c r="M142" i="1" s="1"/>
  <c r="N144" i="1" l="1"/>
  <c r="R143" i="1"/>
  <c r="M143" i="1" s="1"/>
  <c r="Q144" i="1"/>
  <c r="N145" i="1" l="1"/>
  <c r="R144" i="1"/>
  <c r="M144" i="1" s="1"/>
  <c r="Q145" i="1"/>
  <c r="N146" i="1" l="1"/>
  <c r="R145" i="1"/>
  <c r="M145" i="1" s="1"/>
  <c r="Q146" i="1"/>
  <c r="N147" i="1" l="1"/>
  <c r="R146" i="1"/>
  <c r="M146" i="1" s="1"/>
  <c r="Q147" i="1"/>
  <c r="N148" i="1" l="1"/>
  <c r="Q148" i="1"/>
  <c r="R147" i="1"/>
  <c r="M147" i="1" s="1"/>
  <c r="N149" i="1" l="1"/>
  <c r="Q149" i="1"/>
  <c r="R148" i="1"/>
  <c r="M148" i="1" s="1"/>
  <c r="N150" i="1" l="1"/>
  <c r="R149" i="1"/>
  <c r="M149" i="1" s="1"/>
  <c r="Q150" i="1"/>
  <c r="N151" i="1" l="1"/>
  <c r="Q151" i="1"/>
  <c r="R150" i="1"/>
  <c r="M150" i="1" s="1"/>
  <c r="N152" i="1" l="1"/>
  <c r="R151" i="1"/>
  <c r="M151" i="1" s="1"/>
  <c r="Q152" i="1"/>
  <c r="N153" i="1" l="1"/>
  <c r="Q153" i="1"/>
  <c r="R152" i="1"/>
  <c r="M152" i="1" s="1"/>
  <c r="N154" i="1" l="1"/>
  <c r="R153" i="1"/>
  <c r="M153" i="1" s="1"/>
  <c r="Q154" i="1"/>
  <c r="N155" i="1" l="1"/>
  <c r="Q155" i="1"/>
  <c r="R154" i="1"/>
  <c r="M154" i="1" s="1"/>
  <c r="N156" i="1" l="1"/>
  <c r="R155" i="1"/>
  <c r="M155" i="1" s="1"/>
  <c r="Q156" i="1"/>
  <c r="N157" i="1" l="1"/>
  <c r="Q157" i="1"/>
  <c r="R156" i="1"/>
  <c r="M156" i="1" s="1"/>
  <c r="N158" i="1" l="1"/>
  <c r="R157" i="1"/>
  <c r="M157" i="1" s="1"/>
  <c r="Q158" i="1"/>
  <c r="N159" i="1" l="1"/>
  <c r="Q159" i="1"/>
  <c r="R158" i="1"/>
  <c r="M158" i="1" s="1"/>
  <c r="N160" i="1" l="1"/>
  <c r="R159" i="1"/>
  <c r="M159" i="1" s="1"/>
  <c r="Q160" i="1"/>
  <c r="N161" i="1" l="1"/>
  <c r="Q161" i="1"/>
  <c r="R160" i="1"/>
  <c r="M160" i="1" s="1"/>
  <c r="N162" i="1" l="1"/>
  <c r="R161" i="1"/>
  <c r="M161" i="1" s="1"/>
  <c r="Q162" i="1"/>
  <c r="N163" i="1" l="1"/>
  <c r="Q163" i="1"/>
  <c r="R162" i="1"/>
  <c r="M162" i="1" s="1"/>
  <c r="N164" i="1" l="1"/>
  <c r="R163" i="1"/>
  <c r="M163" i="1" s="1"/>
  <c r="Q164" i="1"/>
  <c r="N165" i="1" l="1"/>
  <c r="R164" i="1"/>
  <c r="M164" i="1" s="1"/>
  <c r="Q165" i="1"/>
  <c r="N166" i="1" l="1"/>
  <c r="R165" i="1"/>
  <c r="M165" i="1" s="1"/>
  <c r="Q166" i="1"/>
  <c r="N167" i="1" l="1"/>
  <c r="Q167" i="1"/>
  <c r="R166" i="1"/>
  <c r="M166" i="1" s="1"/>
  <c r="N168" i="1" l="1"/>
  <c r="R167" i="1"/>
  <c r="M167" i="1" s="1"/>
  <c r="Q168" i="1"/>
  <c r="N169" i="1" l="1"/>
  <c r="Q169" i="1"/>
  <c r="R168" i="1"/>
  <c r="M168" i="1" s="1"/>
  <c r="N170" i="1" l="1"/>
  <c r="R169" i="1"/>
  <c r="M169" i="1" s="1"/>
  <c r="Q170" i="1"/>
  <c r="N171" i="1" l="1"/>
  <c r="Q171" i="1"/>
  <c r="R170" i="1"/>
  <c r="M170" i="1" s="1"/>
  <c r="N172" i="1" l="1"/>
  <c r="Q172" i="1"/>
  <c r="R171" i="1"/>
  <c r="M171" i="1" s="1"/>
  <c r="N173" i="1" l="1"/>
  <c r="R172" i="1"/>
  <c r="M172" i="1" s="1"/>
  <c r="N174" i="1" l="1"/>
  <c r="Q173" i="1"/>
  <c r="R173" i="1" s="1"/>
  <c r="M173" i="1" s="1"/>
  <c r="Q174" i="1"/>
  <c r="N175" i="1" l="1"/>
  <c r="R174" i="1"/>
  <c r="M174" i="1" s="1"/>
  <c r="Q175" i="1"/>
  <c r="N176" i="1" l="1"/>
  <c r="R175" i="1"/>
  <c r="M175" i="1" s="1"/>
  <c r="Q176" i="1"/>
  <c r="N177" i="1" l="1"/>
  <c r="Q177" i="1"/>
  <c r="R176" i="1"/>
  <c r="M176" i="1" s="1"/>
  <c r="N178" i="1" l="1"/>
  <c r="R177" i="1"/>
  <c r="M177" i="1" s="1"/>
  <c r="Q178" i="1"/>
  <c r="N179" i="1" l="1"/>
  <c r="R178" i="1"/>
  <c r="M178" i="1" s="1"/>
  <c r="Q179" i="1"/>
  <c r="N180" i="1" l="1"/>
  <c r="R179" i="1"/>
  <c r="M179" i="1" s="1"/>
  <c r="N181" i="1" l="1"/>
  <c r="Q180" i="1"/>
  <c r="Q181" i="1" s="1"/>
  <c r="R180" i="1" l="1"/>
  <c r="M180" i="1" s="1"/>
  <c r="N182" i="1"/>
  <c r="R181" i="1"/>
  <c r="M181" i="1" s="1"/>
  <c r="Q182" i="1"/>
  <c r="N183" i="1" l="1"/>
  <c r="R182" i="1"/>
  <c r="M182" i="1" s="1"/>
  <c r="N184" i="1" l="1"/>
  <c r="Q183" i="1"/>
  <c r="R183" i="1" s="1"/>
  <c r="M183" i="1" s="1"/>
  <c r="Q184" i="1" l="1"/>
  <c r="N185" i="1"/>
  <c r="Q185" i="1"/>
  <c r="R184" i="1"/>
  <c r="M184" i="1" s="1"/>
  <c r="N186" i="1" l="1"/>
  <c r="R185" i="1"/>
  <c r="M185" i="1" s="1"/>
  <c r="Q186" i="1"/>
  <c r="N187" i="1" l="1"/>
  <c r="R186" i="1"/>
  <c r="M186" i="1" s="1"/>
  <c r="N188" i="1" l="1"/>
  <c r="Q187" i="1"/>
  <c r="Q188" i="1" s="1"/>
  <c r="R187" i="1"/>
  <c r="M187" i="1" s="1"/>
  <c r="N189" i="1" l="1"/>
  <c r="R188" i="1"/>
  <c r="M188" i="1" s="1"/>
  <c r="N190" i="1" l="1"/>
  <c r="Q189" i="1"/>
  <c r="R189" i="1" s="1"/>
  <c r="M189" i="1" s="1"/>
  <c r="Q190" i="1"/>
  <c r="N191" i="1" l="1"/>
  <c r="Q191" i="1"/>
  <c r="R190" i="1"/>
  <c r="M190" i="1" s="1"/>
  <c r="N192" i="1" l="1"/>
  <c r="R191" i="1"/>
  <c r="M191" i="1" s="1"/>
  <c r="Q192" i="1"/>
  <c r="N193" i="1" l="1"/>
  <c r="Q193" i="1"/>
  <c r="R192" i="1"/>
  <c r="M192" i="1" s="1"/>
  <c r="N194" i="1" l="1"/>
  <c r="R193" i="1"/>
  <c r="M193" i="1" s="1"/>
  <c r="Q194" i="1"/>
  <c r="N195" i="1" l="1"/>
  <c r="R194" i="1"/>
  <c r="M194" i="1" s="1"/>
  <c r="N196" i="1" l="1"/>
  <c r="Q195" i="1"/>
  <c r="Q196" i="1" s="1"/>
  <c r="R195" i="1"/>
  <c r="M195" i="1" s="1"/>
  <c r="N197" i="1" l="1"/>
  <c r="Q197" i="1"/>
  <c r="R196" i="1"/>
  <c r="M196" i="1" s="1"/>
  <c r="N198" i="1" l="1"/>
  <c r="Q198" i="1"/>
  <c r="R197" i="1"/>
  <c r="M197" i="1" s="1"/>
  <c r="N199" i="1" l="1"/>
  <c r="Q199" i="1"/>
  <c r="R198" i="1"/>
  <c r="M198" i="1" s="1"/>
  <c r="N200" i="1" l="1"/>
  <c r="R199" i="1"/>
  <c r="M199" i="1" s="1"/>
  <c r="Q200" i="1"/>
  <c r="N201" i="1" l="1"/>
  <c r="R200" i="1"/>
  <c r="M200" i="1" s="1"/>
  <c r="N202" i="1" l="1"/>
  <c r="Q201" i="1"/>
  <c r="Q202" i="1" s="1"/>
  <c r="R201" i="1"/>
  <c r="M201" i="1" s="1"/>
  <c r="N203" i="1" l="1"/>
  <c r="Q203" i="1"/>
  <c r="R202" i="1"/>
  <c r="M202" i="1" s="1"/>
  <c r="N204" i="1" l="1"/>
  <c r="R203" i="1"/>
  <c r="M203" i="1" s="1"/>
  <c r="N205" i="1" l="1"/>
  <c r="Q204" i="1"/>
  <c r="Q205" i="1" s="1"/>
  <c r="R204" i="1"/>
  <c r="M204" i="1" s="1"/>
  <c r="N206" i="1" l="1"/>
  <c r="R205" i="1"/>
  <c r="M205" i="1" s="1"/>
  <c r="Q206" i="1"/>
  <c r="N207" i="1" l="1"/>
  <c r="R206" i="1"/>
  <c r="M206" i="1" s="1"/>
  <c r="N208" i="1" l="1"/>
  <c r="Q207" i="1"/>
  <c r="R207" i="1" s="1"/>
  <c r="M207" i="1" s="1"/>
  <c r="Q208" i="1"/>
  <c r="N209" i="1" l="1"/>
  <c r="Q209" i="1"/>
  <c r="R208" i="1"/>
  <c r="M208" i="1" s="1"/>
  <c r="N210" i="1" l="1"/>
  <c r="R209" i="1"/>
  <c r="M209" i="1" s="1"/>
  <c r="Q210" i="1"/>
  <c r="N211" i="1" l="1"/>
  <c r="R210" i="1"/>
  <c r="M210" i="1" s="1"/>
  <c r="Q211" i="1"/>
  <c r="N212" i="1" l="1"/>
  <c r="R211" i="1"/>
  <c r="M211" i="1" s="1"/>
  <c r="Q212" i="1"/>
  <c r="N213" i="1" l="1"/>
  <c r="Q213" i="1"/>
  <c r="R212" i="1"/>
  <c r="M212" i="1" s="1"/>
  <c r="N214" i="1" l="1"/>
  <c r="R213" i="1"/>
  <c r="M213" i="1" s="1"/>
  <c r="Q214" i="1"/>
  <c r="N215" i="1" l="1"/>
  <c r="Q215" i="1"/>
  <c r="R214" i="1"/>
  <c r="M214" i="1" s="1"/>
  <c r="N216" i="1" l="1"/>
  <c r="R215" i="1"/>
  <c r="M215" i="1" s="1"/>
  <c r="Q216" i="1"/>
  <c r="N217" i="1" l="1"/>
  <c r="Q217" i="1"/>
  <c r="R216" i="1"/>
  <c r="M216" i="1" s="1"/>
  <c r="N218" i="1" l="1"/>
  <c r="Q218" i="1"/>
  <c r="R217" i="1"/>
  <c r="M217" i="1" s="1"/>
  <c r="N219" i="1" l="1"/>
  <c r="Q219" i="1"/>
  <c r="R218" i="1"/>
  <c r="M218" i="1" s="1"/>
  <c r="N220" i="1" l="1"/>
  <c r="Q220" i="1"/>
  <c r="R219" i="1"/>
  <c r="M219" i="1" s="1"/>
  <c r="N221" i="1" l="1"/>
  <c r="Q221" i="1"/>
  <c r="R220" i="1"/>
  <c r="M220" i="1" s="1"/>
  <c r="N222" i="1" l="1"/>
  <c r="R221" i="1"/>
  <c r="M221" i="1" s="1"/>
  <c r="Q222" i="1"/>
  <c r="N223" i="1" l="1"/>
  <c r="Q223" i="1"/>
  <c r="R222" i="1"/>
  <c r="M222" i="1" s="1"/>
  <c r="N224" i="1" l="1"/>
  <c r="R223" i="1"/>
  <c r="M223" i="1" s="1"/>
  <c r="Q224" i="1"/>
  <c r="N225" i="1" l="1"/>
  <c r="Q225" i="1"/>
  <c r="R224" i="1"/>
  <c r="M224" i="1" s="1"/>
  <c r="N226" i="1" l="1"/>
  <c r="R225" i="1"/>
  <c r="M225" i="1" s="1"/>
  <c r="Q226" i="1"/>
  <c r="N227" i="1" l="1"/>
  <c r="Q227" i="1"/>
  <c r="R226" i="1"/>
  <c r="M226" i="1" s="1"/>
  <c r="N228" i="1" l="1"/>
  <c r="Q228" i="1" s="1"/>
  <c r="R227" i="1"/>
  <c r="M227" i="1" s="1"/>
  <c r="N229" i="1" l="1"/>
  <c r="Q229" i="1"/>
  <c r="R228" i="1"/>
  <c r="M228" i="1" s="1"/>
  <c r="N230" i="1" l="1"/>
  <c r="R229" i="1"/>
  <c r="M229" i="1" s="1"/>
  <c r="Q230" i="1"/>
  <c r="N231" i="1" l="1"/>
  <c r="Q231" i="1"/>
  <c r="R230" i="1"/>
  <c r="M230" i="1" s="1"/>
  <c r="N232" i="1" l="1"/>
  <c r="R231" i="1"/>
  <c r="M231" i="1" s="1"/>
  <c r="Q232" i="1"/>
  <c r="N233" i="1" l="1"/>
  <c r="Q233" i="1"/>
  <c r="R232" i="1"/>
  <c r="M232" i="1" s="1"/>
  <c r="N234" i="1" l="1"/>
  <c r="R233" i="1"/>
  <c r="M233" i="1" s="1"/>
  <c r="N235" i="1" l="1"/>
  <c r="Q234" i="1"/>
  <c r="Q235" i="1" s="1"/>
  <c r="R234" i="1"/>
  <c r="M234" i="1" s="1"/>
  <c r="N236" i="1" l="1"/>
  <c r="R235" i="1"/>
  <c r="M235" i="1" s="1"/>
  <c r="Q236" i="1"/>
  <c r="N237" i="1" l="1"/>
  <c r="R236" i="1"/>
  <c r="M236" i="1" s="1"/>
  <c r="N238" i="1" l="1"/>
  <c r="Q237" i="1"/>
  <c r="R237" i="1" s="1"/>
  <c r="M237" i="1" s="1"/>
  <c r="Q238" i="1"/>
  <c r="N239" i="1" l="1"/>
  <c r="Q239" i="1"/>
  <c r="R238" i="1"/>
  <c r="M238" i="1" s="1"/>
  <c r="N240" i="1" l="1"/>
  <c r="R239" i="1"/>
  <c r="M239" i="1" s="1"/>
  <c r="Q240" i="1"/>
  <c r="N241" i="1" l="1"/>
  <c r="Q241" i="1"/>
  <c r="R240" i="1"/>
  <c r="M240" i="1" s="1"/>
  <c r="N242" i="1" l="1"/>
  <c r="R241" i="1"/>
  <c r="M241" i="1" s="1"/>
  <c r="Q242" i="1"/>
  <c r="N243" i="1" l="1"/>
  <c r="Q243" i="1"/>
  <c r="R242" i="1"/>
  <c r="M242" i="1" s="1"/>
  <c r="N244" i="1" l="1"/>
  <c r="Q244" i="1"/>
  <c r="R243" i="1"/>
  <c r="M243" i="1" s="1"/>
  <c r="N245" i="1" l="1"/>
  <c r="R244" i="1"/>
  <c r="M244" i="1" s="1"/>
  <c r="Q245" i="1"/>
  <c r="N246" i="1" l="1"/>
  <c r="R245" i="1"/>
  <c r="M245" i="1" s="1"/>
  <c r="Q246" i="1"/>
  <c r="N247" i="1" l="1"/>
  <c r="Q247" i="1"/>
  <c r="R246" i="1"/>
  <c r="M246" i="1" s="1"/>
  <c r="N248" i="1" l="1"/>
  <c r="R247" i="1"/>
  <c r="M247" i="1" s="1"/>
  <c r="Q248" i="1"/>
  <c r="N249" i="1" l="1"/>
  <c r="Q249" i="1"/>
  <c r="R248" i="1"/>
  <c r="M248" i="1" s="1"/>
  <c r="N250" i="1" l="1"/>
  <c r="R249" i="1"/>
  <c r="M249" i="1" s="1"/>
  <c r="Q250" i="1"/>
  <c r="N251" i="1" l="1"/>
  <c r="Q251" i="1"/>
  <c r="R250" i="1"/>
  <c r="M250" i="1" s="1"/>
  <c r="N252" i="1" l="1"/>
  <c r="R251" i="1"/>
  <c r="M251" i="1" s="1"/>
  <c r="Q252" i="1"/>
  <c r="N253" i="1" l="1"/>
  <c r="Q253" i="1"/>
  <c r="R252" i="1"/>
  <c r="M252" i="1" s="1"/>
  <c r="N254" i="1" l="1"/>
  <c r="Q254" i="1"/>
  <c r="R253" i="1"/>
  <c r="M253" i="1" s="1"/>
  <c r="N255" i="1" l="1"/>
  <c r="Q255" i="1"/>
  <c r="R254" i="1"/>
  <c r="M254" i="1" s="1"/>
  <c r="N256" i="1" l="1"/>
  <c r="R255" i="1"/>
  <c r="M255" i="1" s="1"/>
  <c r="Q256" i="1"/>
  <c r="N257" i="1" l="1"/>
  <c r="R256" i="1"/>
  <c r="M256" i="1" s="1"/>
  <c r="Q257" i="1"/>
  <c r="N258" i="1" l="1"/>
  <c r="R257" i="1"/>
  <c r="M257" i="1" s="1"/>
  <c r="Q258" i="1"/>
  <c r="N259" i="1" l="1"/>
  <c r="Q259" i="1"/>
  <c r="R258" i="1"/>
  <c r="M258" i="1" s="1"/>
  <c r="N260" i="1" l="1"/>
  <c r="R259" i="1"/>
  <c r="M259" i="1" s="1"/>
  <c r="Q260" i="1"/>
  <c r="N261" i="1" l="1"/>
  <c r="Q261" i="1"/>
  <c r="R260" i="1"/>
  <c r="M260" i="1" s="1"/>
  <c r="N262" i="1" l="1"/>
  <c r="Q262" i="1"/>
  <c r="R261" i="1"/>
  <c r="M261" i="1" s="1"/>
  <c r="N263" i="1" l="1"/>
  <c r="Q263" i="1"/>
  <c r="R262" i="1"/>
  <c r="M262" i="1" s="1"/>
  <c r="N264" i="1" l="1"/>
  <c r="R263" i="1"/>
  <c r="M263" i="1" s="1"/>
  <c r="Q264" i="1"/>
  <c r="N265" i="1" l="1"/>
  <c r="R264" i="1"/>
  <c r="M264" i="1" s="1"/>
  <c r="Q265" i="1"/>
  <c r="N266" i="1" l="1"/>
  <c r="R265" i="1"/>
  <c r="M265" i="1" s="1"/>
  <c r="Q266" i="1"/>
  <c r="N267" i="1" l="1"/>
  <c r="R266" i="1"/>
  <c r="M266" i="1" s="1"/>
  <c r="Q267" i="1"/>
  <c r="N268" i="1" l="1"/>
  <c r="R267" i="1"/>
  <c r="M267" i="1" s="1"/>
  <c r="Q268" i="1"/>
  <c r="N269" i="1" l="1"/>
  <c r="Q269" i="1"/>
  <c r="R268" i="1"/>
  <c r="M268" i="1" s="1"/>
  <c r="N270" i="1" l="1"/>
  <c r="R269" i="1"/>
  <c r="M269" i="1" s="1"/>
  <c r="Q270" i="1"/>
  <c r="N271" i="1" l="1"/>
  <c r="Q271" i="1"/>
  <c r="R270" i="1"/>
  <c r="M270" i="1" s="1"/>
  <c r="N272" i="1" l="1"/>
  <c r="R271" i="1"/>
  <c r="M271" i="1" s="1"/>
  <c r="Q272" i="1"/>
  <c r="N273" i="1" l="1"/>
  <c r="Q273" i="1"/>
  <c r="R272" i="1"/>
  <c r="M272" i="1" s="1"/>
  <c r="N274" i="1" l="1"/>
  <c r="R273" i="1"/>
  <c r="M273" i="1" s="1"/>
  <c r="Q274" i="1"/>
  <c r="N275" i="1" l="1"/>
  <c r="Q275" i="1"/>
  <c r="R274" i="1"/>
  <c r="M274" i="1" s="1"/>
  <c r="N276" i="1" l="1"/>
  <c r="R275" i="1"/>
  <c r="M275" i="1" s="1"/>
  <c r="Q276" i="1"/>
  <c r="N277" i="1" l="1"/>
  <c r="R276" i="1"/>
  <c r="M276" i="1" s="1"/>
  <c r="Q277" i="1"/>
  <c r="N278" i="1" l="1"/>
  <c r="R277" i="1"/>
  <c r="M277" i="1" s="1"/>
  <c r="Q278" i="1"/>
  <c r="N279" i="1" l="1"/>
  <c r="R278" i="1"/>
  <c r="M278" i="1" s="1"/>
  <c r="Q279" i="1"/>
  <c r="N280" i="1" l="1"/>
  <c r="R279" i="1"/>
  <c r="M279" i="1" s="1"/>
  <c r="Q280" i="1"/>
  <c r="N281" i="1" l="1"/>
  <c r="Q281" i="1"/>
  <c r="R280" i="1"/>
  <c r="M280" i="1" s="1"/>
  <c r="N282" i="1" l="1"/>
  <c r="Q282" i="1"/>
  <c r="R281" i="1"/>
  <c r="M281" i="1" s="1"/>
  <c r="N283" i="1" l="1"/>
  <c r="R282" i="1"/>
  <c r="M282" i="1" s="1"/>
  <c r="Q283" i="1"/>
  <c r="N284" i="1" l="1"/>
  <c r="R283" i="1"/>
  <c r="M283" i="1" s="1"/>
  <c r="Q284" i="1"/>
  <c r="N285" i="1" l="1"/>
  <c r="Q285" i="1"/>
  <c r="R284" i="1"/>
  <c r="M284" i="1" s="1"/>
  <c r="N286" i="1" l="1"/>
  <c r="R285" i="1"/>
  <c r="M285" i="1" s="1"/>
  <c r="Q286" i="1"/>
  <c r="N287" i="1" l="1"/>
  <c r="Q287" i="1"/>
  <c r="R286" i="1"/>
  <c r="M286" i="1" s="1"/>
  <c r="N288" i="1" l="1"/>
  <c r="R287" i="1"/>
  <c r="M287" i="1" s="1"/>
  <c r="Q288" i="1"/>
  <c r="N289" i="1" l="1"/>
  <c r="Q289" i="1"/>
  <c r="R288" i="1"/>
  <c r="M288" i="1" s="1"/>
  <c r="N290" i="1" l="1"/>
  <c r="R289" i="1"/>
  <c r="M289" i="1" s="1"/>
  <c r="Q290" i="1"/>
  <c r="N291" i="1" l="1"/>
  <c r="R290" i="1"/>
  <c r="M290" i="1" s="1"/>
  <c r="N292" i="1" l="1"/>
  <c r="Q291" i="1"/>
  <c r="R291" i="1" s="1"/>
  <c r="M291" i="1" s="1"/>
  <c r="Q292" i="1"/>
  <c r="N293" i="1" l="1"/>
  <c r="Q293" i="1"/>
  <c r="R292" i="1"/>
  <c r="M292" i="1" s="1"/>
  <c r="N294" i="1" l="1"/>
  <c r="R293" i="1"/>
  <c r="M293" i="1" s="1"/>
  <c r="Q294" i="1"/>
  <c r="N295" i="1" l="1"/>
  <c r="Q295" i="1"/>
  <c r="R294" i="1"/>
  <c r="M294" i="1" s="1"/>
  <c r="N296" i="1" l="1"/>
  <c r="R295" i="1"/>
  <c r="M295" i="1" s="1"/>
  <c r="Q296" i="1"/>
  <c r="N297" i="1" l="1"/>
  <c r="Q297" i="1"/>
  <c r="R296" i="1"/>
  <c r="M296" i="1" s="1"/>
  <c r="N298" i="1" l="1"/>
  <c r="Q298" i="1"/>
  <c r="R297" i="1"/>
  <c r="M297" i="1" s="1"/>
  <c r="N299" i="1" l="1"/>
  <c r="Q299" i="1" s="1"/>
  <c r="R298" i="1"/>
  <c r="M298" i="1" s="1"/>
  <c r="N300" i="1" l="1"/>
  <c r="R299" i="1"/>
  <c r="M299" i="1" s="1"/>
  <c r="N301" i="1" l="1"/>
  <c r="Q300" i="1"/>
  <c r="Q301" i="1" s="1"/>
  <c r="R300" i="1"/>
  <c r="M300" i="1" s="1"/>
  <c r="N302" i="1" l="1"/>
  <c r="Q302" i="1"/>
  <c r="R301" i="1"/>
  <c r="M301" i="1" s="1"/>
  <c r="N303" i="1" l="1"/>
  <c r="R302" i="1"/>
  <c r="M302" i="1" s="1"/>
  <c r="N304" i="1" l="1"/>
  <c r="Q303" i="1"/>
  <c r="R303" i="1" s="1"/>
  <c r="M303" i="1" s="1"/>
  <c r="N305" i="1" l="1"/>
  <c r="Q304" i="1"/>
  <c r="R304" i="1" s="1"/>
  <c r="M304" i="1" s="1"/>
  <c r="Q305" i="1"/>
  <c r="N306" i="1" l="1"/>
  <c r="R305" i="1"/>
  <c r="M305" i="1" s="1"/>
  <c r="Q306" i="1"/>
  <c r="N307" i="1" l="1"/>
  <c r="R306" i="1"/>
  <c r="M306" i="1" s="1"/>
  <c r="Q307" i="1"/>
  <c r="N308" i="1" l="1"/>
  <c r="Q308" i="1"/>
  <c r="R307" i="1"/>
  <c r="M307" i="1" s="1"/>
  <c r="N309" i="1" l="1"/>
  <c r="Q309" i="1"/>
  <c r="R308" i="1"/>
  <c r="M308" i="1" s="1"/>
  <c r="N310" i="1" l="1"/>
  <c r="Q310" i="1"/>
  <c r="R309" i="1"/>
  <c r="M309" i="1" s="1"/>
  <c r="N311" i="1" l="1"/>
  <c r="Q311" i="1"/>
  <c r="R310" i="1"/>
  <c r="M310" i="1" s="1"/>
  <c r="N312" i="1" l="1"/>
  <c r="R311" i="1"/>
  <c r="M311" i="1" s="1"/>
  <c r="Q312" i="1"/>
  <c r="N313" i="1" l="1"/>
  <c r="R312" i="1"/>
  <c r="M312" i="1" s="1"/>
  <c r="Q313" i="1"/>
  <c r="N314" i="1" l="1"/>
  <c r="R313" i="1"/>
  <c r="M313" i="1" s="1"/>
  <c r="Q314" i="1"/>
  <c r="N315" i="1" l="1"/>
  <c r="Q315" i="1"/>
  <c r="R314" i="1"/>
  <c r="M314" i="1" s="1"/>
  <c r="N316" i="1" l="1"/>
  <c r="R315" i="1"/>
  <c r="M315" i="1" s="1"/>
  <c r="Q316" i="1"/>
  <c r="N317" i="1" l="1"/>
  <c r="R316" i="1"/>
  <c r="M316" i="1" s="1"/>
  <c r="Q317" i="1"/>
  <c r="N318" i="1" l="1"/>
  <c r="R317" i="1"/>
  <c r="M317" i="1" s="1"/>
  <c r="Q318" i="1"/>
  <c r="N319" i="1" l="1"/>
  <c r="Q319" i="1"/>
  <c r="R318" i="1"/>
  <c r="M318" i="1" s="1"/>
  <c r="N320" i="1" l="1"/>
  <c r="R319" i="1"/>
  <c r="M319" i="1" s="1"/>
  <c r="Q320" i="1"/>
  <c r="N321" i="1" l="1"/>
  <c r="R320" i="1"/>
  <c r="M320" i="1" s="1"/>
  <c r="Q321" i="1"/>
  <c r="N322" i="1" l="1"/>
  <c r="R321" i="1"/>
  <c r="M321" i="1" s="1"/>
  <c r="Q322" i="1"/>
  <c r="N323" i="1" l="1"/>
  <c r="R322" i="1"/>
  <c r="M322" i="1" s="1"/>
  <c r="Q323" i="1"/>
  <c r="N324" i="1" l="1"/>
  <c r="R323" i="1"/>
  <c r="M323" i="1" s="1"/>
  <c r="Q324" i="1"/>
  <c r="N325" i="1" l="1"/>
  <c r="R324" i="1"/>
  <c r="M324" i="1" s="1"/>
  <c r="Q325" i="1"/>
  <c r="N326" i="1" l="1"/>
  <c r="Q326" i="1" s="1"/>
  <c r="R325" i="1"/>
  <c r="M325" i="1" s="1"/>
  <c r="N327" i="1" l="1"/>
  <c r="Q327" i="1"/>
  <c r="R326" i="1"/>
  <c r="M326" i="1" s="1"/>
  <c r="N328" i="1" l="1"/>
  <c r="R327" i="1"/>
  <c r="M327" i="1" s="1"/>
  <c r="Q328" i="1"/>
  <c r="N329" i="1" l="1"/>
  <c r="Q329" i="1"/>
  <c r="R328" i="1"/>
  <c r="M328" i="1" s="1"/>
  <c r="N330" i="1" l="1"/>
  <c r="Q330" i="1"/>
  <c r="R329" i="1"/>
  <c r="M329" i="1" s="1"/>
  <c r="N331" i="1" l="1"/>
  <c r="R330" i="1"/>
  <c r="M330" i="1" s="1"/>
  <c r="Q331" i="1"/>
  <c r="N332" i="1" l="1"/>
  <c r="R331" i="1"/>
  <c r="M331" i="1" s="1"/>
  <c r="Q332" i="1"/>
  <c r="N333" i="1" l="1"/>
  <c r="R332" i="1"/>
  <c r="M332" i="1" s="1"/>
  <c r="Q333" i="1"/>
  <c r="N334" i="1" l="1"/>
  <c r="R333" i="1"/>
  <c r="M333" i="1" s="1"/>
  <c r="Q334" i="1"/>
  <c r="N335" i="1" l="1"/>
  <c r="Q335" i="1"/>
  <c r="R334" i="1"/>
  <c r="M334" i="1" s="1"/>
  <c r="N336" i="1" l="1"/>
  <c r="Q336" i="1" s="1"/>
  <c r="R335" i="1"/>
  <c r="M335" i="1" s="1"/>
  <c r="N337" i="1" l="1"/>
  <c r="R336" i="1"/>
  <c r="M336" i="1" s="1"/>
  <c r="Q337" i="1"/>
  <c r="N338" i="1" l="1"/>
  <c r="R337" i="1"/>
  <c r="M337" i="1" s="1"/>
  <c r="Q338" i="1"/>
  <c r="N339" i="1" l="1"/>
  <c r="R338" i="1"/>
  <c r="M338" i="1" s="1"/>
  <c r="Q339" i="1"/>
  <c r="N340" i="1" l="1"/>
  <c r="Q340" i="1"/>
  <c r="R339" i="1"/>
  <c r="M339" i="1" s="1"/>
  <c r="N341" i="1" l="1"/>
  <c r="Q341" i="1"/>
  <c r="R340" i="1"/>
  <c r="M340" i="1" s="1"/>
  <c r="N342" i="1" l="1"/>
  <c r="R341" i="1"/>
  <c r="M341" i="1" s="1"/>
  <c r="N343" i="1" l="1"/>
  <c r="Q342" i="1"/>
  <c r="Q343" i="1" s="1"/>
  <c r="R342" i="1"/>
  <c r="M342" i="1" s="1"/>
  <c r="N344" i="1" l="1"/>
  <c r="R343" i="1"/>
  <c r="M343" i="1" s="1"/>
  <c r="Q344" i="1"/>
  <c r="N345" i="1" l="1"/>
  <c r="R344" i="1"/>
  <c r="M344" i="1" s="1"/>
  <c r="Q345" i="1"/>
  <c r="N346" i="1" l="1"/>
  <c r="R345" i="1"/>
  <c r="M345" i="1" s="1"/>
  <c r="Q346" i="1"/>
  <c r="N347" i="1" l="1"/>
  <c r="R346" i="1"/>
  <c r="M346" i="1" s="1"/>
  <c r="Q347" i="1"/>
  <c r="N348" i="1" l="1"/>
  <c r="R347" i="1"/>
  <c r="M347" i="1" s="1"/>
  <c r="N349" i="1" l="1"/>
  <c r="Q348" i="1"/>
  <c r="Q349" i="1" s="1"/>
  <c r="R348" i="1"/>
  <c r="M348" i="1" s="1"/>
  <c r="N350" i="1" l="1"/>
  <c r="R349" i="1"/>
  <c r="M349" i="1" s="1"/>
  <c r="Q350" i="1"/>
  <c r="N351" i="1" l="1"/>
  <c r="R350" i="1"/>
  <c r="M350" i="1" s="1"/>
  <c r="N352" i="1" l="1"/>
  <c r="Q351" i="1"/>
  <c r="R351" i="1" s="1"/>
  <c r="M351" i="1" s="1"/>
  <c r="Q352" i="1"/>
  <c r="N353" i="1" l="1"/>
  <c r="Q353" i="1"/>
  <c r="R352" i="1"/>
  <c r="M352" i="1" s="1"/>
  <c r="N354" i="1" l="1"/>
  <c r="R353" i="1"/>
  <c r="M353" i="1" s="1"/>
  <c r="Q354" i="1"/>
  <c r="N355" i="1" l="1"/>
  <c r="Q355" i="1"/>
  <c r="R354" i="1"/>
  <c r="M354" i="1" s="1"/>
  <c r="N356" i="1" l="1"/>
  <c r="R355" i="1"/>
  <c r="M355" i="1" s="1"/>
  <c r="Q356" i="1"/>
  <c r="N357" i="1" l="1"/>
  <c r="Q357" i="1"/>
  <c r="R356" i="1"/>
  <c r="M356" i="1" s="1"/>
  <c r="N358" i="1" l="1"/>
  <c r="Q358" i="1"/>
  <c r="R357" i="1"/>
  <c r="M357" i="1" s="1"/>
  <c r="N359" i="1" l="1"/>
  <c r="Q359" i="1"/>
  <c r="R358" i="1"/>
  <c r="M358" i="1" s="1"/>
  <c r="N360" i="1" l="1"/>
  <c r="Q360" i="1"/>
  <c r="R359" i="1"/>
  <c r="M359" i="1" s="1"/>
  <c r="N361" i="1" l="1"/>
  <c r="R360" i="1"/>
  <c r="M360" i="1" s="1"/>
  <c r="Q361" i="1"/>
  <c r="N362" i="1" l="1"/>
  <c r="R361" i="1"/>
  <c r="M361" i="1" s="1"/>
  <c r="Q362" i="1"/>
  <c r="N363" i="1" l="1"/>
  <c r="Q363" i="1"/>
  <c r="R362" i="1"/>
  <c r="M362" i="1" s="1"/>
  <c r="N364" i="1" l="1"/>
  <c r="R363" i="1"/>
  <c r="M363" i="1" s="1"/>
  <c r="Q364" i="1"/>
  <c r="N365" i="1" l="1"/>
  <c r="Q365" i="1"/>
  <c r="R364" i="1"/>
  <c r="M364" i="1" s="1"/>
  <c r="N366" i="1" l="1"/>
  <c r="Q366" i="1"/>
  <c r="R365" i="1"/>
  <c r="M365" i="1" s="1"/>
  <c r="N367" i="1" l="1"/>
  <c r="Q367" i="1"/>
  <c r="R366" i="1"/>
  <c r="M366" i="1" s="1"/>
  <c r="N368" i="1" l="1"/>
  <c r="R367" i="1"/>
  <c r="M367" i="1" s="1"/>
  <c r="Q368" i="1"/>
  <c r="N369" i="1" l="1"/>
  <c r="R368" i="1"/>
  <c r="M368" i="1" s="1"/>
  <c r="Q369" i="1"/>
  <c r="N370" i="1" l="1"/>
  <c r="R369" i="1"/>
  <c r="M369" i="1" s="1"/>
  <c r="Q370" i="1"/>
  <c r="N371" i="1" l="1"/>
  <c r="Q371" i="1"/>
  <c r="R370" i="1"/>
  <c r="M370" i="1" s="1"/>
  <c r="N372" i="1" l="1"/>
  <c r="R371" i="1"/>
  <c r="M371" i="1" s="1"/>
  <c r="Q372" i="1"/>
  <c r="N373" i="1" l="1"/>
  <c r="Q373" i="1"/>
  <c r="R372" i="1"/>
  <c r="M372" i="1" s="1"/>
  <c r="N374" i="1" l="1"/>
  <c r="R373" i="1"/>
  <c r="M373" i="1" s="1"/>
  <c r="Q374" i="1"/>
  <c r="N375" i="1" l="1"/>
  <c r="Q375" i="1"/>
  <c r="R374" i="1"/>
  <c r="M374" i="1" s="1"/>
  <c r="N376" i="1" l="1"/>
  <c r="R375" i="1"/>
  <c r="M375" i="1" s="1"/>
  <c r="Q376" i="1"/>
  <c r="N377" i="1" l="1"/>
  <c r="Q377" i="1"/>
  <c r="R376" i="1"/>
  <c r="M376" i="1" s="1"/>
  <c r="N378" i="1" l="1"/>
  <c r="R377" i="1"/>
  <c r="M377" i="1" s="1"/>
  <c r="Q378" i="1"/>
  <c r="N379" i="1" l="1"/>
  <c r="Q379" i="1"/>
  <c r="R378" i="1"/>
  <c r="M378" i="1" s="1"/>
  <c r="N380" i="1" l="1"/>
  <c r="Q380" i="1"/>
  <c r="R379" i="1"/>
  <c r="M379" i="1" s="1"/>
  <c r="N381" i="1" l="1"/>
  <c r="Q381" i="1"/>
  <c r="R380" i="1"/>
  <c r="M380" i="1" s="1"/>
  <c r="N382" i="1" l="1"/>
  <c r="Q382" i="1"/>
  <c r="R381" i="1"/>
  <c r="M381" i="1" s="1"/>
  <c r="N383" i="1" l="1"/>
  <c r="Q383" i="1"/>
  <c r="R382" i="1"/>
  <c r="M382" i="1" s="1"/>
  <c r="N384" i="1" l="1"/>
  <c r="R383" i="1"/>
  <c r="M383" i="1" s="1"/>
  <c r="Q384" i="1"/>
  <c r="N385" i="1" l="1"/>
  <c r="R384" i="1"/>
  <c r="M384" i="1" s="1"/>
  <c r="Q385" i="1"/>
  <c r="N386" i="1" l="1"/>
  <c r="R385" i="1"/>
  <c r="M385" i="1" s="1"/>
  <c r="Q386" i="1"/>
  <c r="N387" i="1" l="1"/>
  <c r="Q387" i="1"/>
  <c r="R386" i="1"/>
  <c r="M386" i="1" s="1"/>
  <c r="N388" i="1" l="1"/>
  <c r="R387" i="1"/>
  <c r="M387" i="1" s="1"/>
  <c r="Q388" i="1"/>
  <c r="N389" i="1" l="1"/>
  <c r="Q389" i="1"/>
  <c r="R388" i="1"/>
  <c r="M388" i="1" s="1"/>
  <c r="N390" i="1" l="1"/>
  <c r="Q390" i="1"/>
  <c r="R389" i="1"/>
  <c r="M389" i="1" s="1"/>
  <c r="N391" i="1" l="1"/>
  <c r="R390" i="1"/>
  <c r="M390" i="1" s="1"/>
  <c r="Q391" i="1"/>
  <c r="N392" i="1" l="1"/>
  <c r="Q392" i="1"/>
  <c r="R391" i="1"/>
  <c r="M391" i="1" s="1"/>
  <c r="N393" i="1" l="1"/>
  <c r="R392" i="1"/>
  <c r="M392" i="1" s="1"/>
  <c r="Q393" i="1"/>
  <c r="N394" i="1" l="1"/>
  <c r="R393" i="1"/>
  <c r="M393" i="1" s="1"/>
  <c r="Q394" i="1"/>
  <c r="N395" i="1" l="1"/>
  <c r="Q395" i="1"/>
  <c r="R394" i="1"/>
  <c r="M394" i="1" s="1"/>
  <c r="N396" i="1" l="1"/>
  <c r="Q396" i="1"/>
  <c r="R395" i="1"/>
  <c r="M395" i="1" s="1"/>
  <c r="N397" i="1" l="1"/>
  <c r="Q397" i="1"/>
  <c r="R396" i="1"/>
  <c r="M396" i="1" s="1"/>
  <c r="N398" i="1" l="1"/>
  <c r="Q398" i="1"/>
  <c r="R397" i="1"/>
  <c r="M397" i="1" s="1"/>
  <c r="N399" i="1" l="1"/>
  <c r="R398" i="1"/>
  <c r="M398" i="1" s="1"/>
  <c r="Q399" i="1"/>
  <c r="N400" i="1" l="1"/>
  <c r="R399" i="1"/>
  <c r="M399" i="1" s="1"/>
  <c r="Q400" i="1"/>
  <c r="N401" i="1" l="1"/>
  <c r="R400" i="1"/>
  <c r="M400" i="1" s="1"/>
  <c r="Q401" i="1"/>
  <c r="N402" i="1" l="1"/>
  <c r="R401" i="1"/>
  <c r="M401" i="1" s="1"/>
  <c r="N403" i="1" l="1"/>
  <c r="Q402" i="1"/>
  <c r="Q403" i="1" s="1"/>
  <c r="R402" i="1"/>
  <c r="M402" i="1" s="1"/>
  <c r="N404" i="1" l="1"/>
  <c r="Q404" i="1"/>
  <c r="R403" i="1"/>
  <c r="M403" i="1" s="1"/>
  <c r="N405" i="1" l="1"/>
  <c r="R404" i="1"/>
  <c r="M404" i="1" s="1"/>
  <c r="N406" i="1" l="1"/>
  <c r="Q405" i="1"/>
  <c r="Q406" i="1" s="1"/>
  <c r="R405" i="1"/>
  <c r="M405" i="1" s="1"/>
  <c r="N407" i="1" l="1"/>
  <c r="R406" i="1"/>
  <c r="M406" i="1" s="1"/>
  <c r="Q407" i="1"/>
  <c r="N408" i="1" l="1"/>
  <c r="R407" i="1"/>
  <c r="M407" i="1" s="1"/>
  <c r="Q408" i="1"/>
  <c r="N409" i="1" l="1"/>
  <c r="Q409" i="1"/>
  <c r="R408" i="1"/>
  <c r="M408" i="1" s="1"/>
  <c r="N410" i="1" l="1"/>
  <c r="R409" i="1"/>
  <c r="M409" i="1" s="1"/>
  <c r="Q410" i="1"/>
  <c r="N411" i="1" l="1"/>
  <c r="Q411" i="1"/>
  <c r="R410" i="1"/>
  <c r="M410" i="1" s="1"/>
  <c r="N412" i="1" l="1"/>
  <c r="R411" i="1"/>
  <c r="M411" i="1" s="1"/>
  <c r="Q412" i="1"/>
  <c r="N413" i="1" l="1"/>
  <c r="R412" i="1"/>
  <c r="M412" i="1" s="1"/>
  <c r="Q413" i="1"/>
  <c r="N414" i="1" l="1"/>
  <c r="R413" i="1"/>
  <c r="M413" i="1" s="1"/>
  <c r="Q414" i="1"/>
  <c r="N415" i="1" l="1"/>
  <c r="R414" i="1"/>
  <c r="M414" i="1" s="1"/>
  <c r="Q415" i="1"/>
  <c r="N416" i="1" l="1"/>
  <c r="R415" i="1"/>
  <c r="M415" i="1" s="1"/>
  <c r="N417" i="1" l="1"/>
  <c r="Q416" i="1"/>
  <c r="Q417" i="1" s="1"/>
  <c r="R416" i="1"/>
  <c r="M416" i="1" s="1"/>
  <c r="N418" i="1" l="1"/>
  <c r="R417" i="1"/>
  <c r="M417" i="1" s="1"/>
  <c r="Q418" i="1"/>
  <c r="N419" i="1" l="1"/>
  <c r="R418" i="1"/>
  <c r="M418" i="1" s="1"/>
  <c r="N420" i="1" l="1"/>
  <c r="Q419" i="1"/>
  <c r="R419" i="1" s="1"/>
  <c r="M419" i="1" s="1"/>
  <c r="Q420" i="1"/>
  <c r="N421" i="1" l="1"/>
  <c r="Q421" i="1"/>
  <c r="R420" i="1"/>
  <c r="M420" i="1" s="1"/>
  <c r="N422" i="1" l="1"/>
  <c r="R421" i="1"/>
  <c r="M421" i="1" s="1"/>
  <c r="Q422" i="1"/>
  <c r="N423" i="1" l="1"/>
  <c r="Q423" i="1"/>
  <c r="R422" i="1"/>
  <c r="M422" i="1" s="1"/>
  <c r="N424" i="1" l="1"/>
  <c r="R423" i="1"/>
  <c r="M423" i="1" s="1"/>
  <c r="Q424" i="1"/>
  <c r="N425" i="1" l="1"/>
  <c r="R424" i="1"/>
  <c r="M424" i="1" s="1"/>
  <c r="Q425" i="1"/>
  <c r="N426" i="1" l="1"/>
  <c r="Q426" i="1"/>
  <c r="R425" i="1"/>
  <c r="M425" i="1" s="1"/>
  <c r="N427" i="1" l="1"/>
  <c r="R426" i="1"/>
  <c r="M426" i="1" s="1"/>
  <c r="Q427" i="1"/>
  <c r="N428" i="1" l="1"/>
  <c r="Q428" i="1"/>
  <c r="R427" i="1"/>
  <c r="M427" i="1" s="1"/>
  <c r="N429" i="1" l="1"/>
  <c r="Q429" i="1"/>
  <c r="R428" i="1"/>
  <c r="M428" i="1" s="1"/>
  <c r="N430" i="1" l="1"/>
  <c r="R429" i="1"/>
  <c r="M429" i="1" s="1"/>
  <c r="Q430" i="1"/>
  <c r="N431" i="1" l="1"/>
  <c r="Q431" i="1"/>
  <c r="R430" i="1"/>
  <c r="M430" i="1" s="1"/>
  <c r="N432" i="1" l="1"/>
  <c r="R431" i="1"/>
  <c r="M431" i="1" s="1"/>
  <c r="Q432" i="1"/>
  <c r="N433" i="1" l="1"/>
  <c r="R432" i="1"/>
  <c r="M432" i="1" s="1"/>
  <c r="Q433" i="1"/>
  <c r="N434" i="1" l="1"/>
  <c r="Q434" i="1"/>
  <c r="R433" i="1"/>
  <c r="M433" i="1" s="1"/>
  <c r="N435" i="1" l="1"/>
  <c r="R434" i="1"/>
  <c r="M434" i="1" s="1"/>
  <c r="Q435" i="1"/>
  <c r="N436" i="1" l="1"/>
  <c r="R435" i="1"/>
  <c r="M435" i="1" s="1"/>
  <c r="Q436" i="1"/>
  <c r="N437" i="1" l="1"/>
  <c r="R436" i="1"/>
  <c r="M436" i="1" s="1"/>
  <c r="Q437" i="1"/>
  <c r="N438" i="1" l="1"/>
  <c r="R437" i="1"/>
  <c r="M437" i="1" s="1"/>
  <c r="Q438" i="1"/>
  <c r="N439" i="1" l="1"/>
  <c r="R438" i="1"/>
  <c r="M438" i="1" s="1"/>
  <c r="Q439" i="1"/>
  <c r="N440" i="1" l="1"/>
  <c r="Q440" i="1"/>
  <c r="R439" i="1"/>
  <c r="M439" i="1" s="1"/>
  <c r="N441" i="1" l="1"/>
  <c r="R440" i="1"/>
  <c r="M440" i="1" s="1"/>
  <c r="N442" i="1" l="1"/>
  <c r="Q441" i="1"/>
  <c r="Q442" i="1" s="1"/>
  <c r="R441" i="1"/>
  <c r="M441" i="1" s="1"/>
  <c r="N443" i="1" l="1"/>
  <c r="Q443" i="1"/>
  <c r="R442" i="1"/>
  <c r="M442" i="1" s="1"/>
  <c r="N444" i="1" l="1"/>
  <c r="R443" i="1"/>
  <c r="M443" i="1" s="1"/>
  <c r="N445" i="1" l="1"/>
  <c r="Q444" i="1"/>
  <c r="R444" i="1" s="1"/>
  <c r="M444" i="1" s="1"/>
  <c r="Q445" i="1"/>
  <c r="N446" i="1" l="1"/>
  <c r="R445" i="1"/>
  <c r="M445" i="1" s="1"/>
  <c r="Q446" i="1"/>
  <c r="N447" i="1" l="1"/>
  <c r="R446" i="1"/>
  <c r="M446" i="1" s="1"/>
  <c r="Q447" i="1"/>
  <c r="N448" i="1" l="1"/>
  <c r="R447" i="1"/>
  <c r="M447" i="1" s="1"/>
  <c r="Q448" i="1"/>
  <c r="N449" i="1" l="1"/>
  <c r="R448" i="1"/>
  <c r="M448" i="1" s="1"/>
  <c r="Q449" i="1"/>
  <c r="N450" i="1" l="1"/>
  <c r="R449" i="1"/>
  <c r="M449" i="1" s="1"/>
  <c r="Q450" i="1"/>
  <c r="N451" i="1" l="1"/>
  <c r="R450" i="1"/>
  <c r="M450" i="1" s="1"/>
  <c r="Q451" i="1"/>
  <c r="N452" i="1" l="1"/>
  <c r="R451" i="1"/>
  <c r="M451" i="1" s="1"/>
  <c r="Q452" i="1"/>
  <c r="N453" i="1" l="1"/>
  <c r="R452" i="1"/>
  <c r="M452" i="1" s="1"/>
  <c r="Q453" i="1"/>
  <c r="N454" i="1" l="1"/>
  <c r="R453" i="1"/>
  <c r="M453" i="1" s="1"/>
  <c r="Q454" i="1"/>
  <c r="N455" i="1" l="1"/>
  <c r="R454" i="1"/>
  <c r="M454" i="1" s="1"/>
  <c r="Q455" i="1"/>
  <c r="N456" i="1" l="1"/>
  <c r="R455" i="1"/>
  <c r="M455" i="1" s="1"/>
  <c r="Q456" i="1"/>
  <c r="N457" i="1" l="1"/>
  <c r="Q457" i="1"/>
  <c r="R456" i="1"/>
  <c r="M456" i="1" s="1"/>
  <c r="N458" i="1" l="1"/>
  <c r="R457" i="1"/>
  <c r="M457" i="1" s="1"/>
  <c r="Q458" i="1"/>
  <c r="N459" i="1" l="1"/>
  <c r="R458" i="1"/>
  <c r="M458" i="1" s="1"/>
  <c r="Q459" i="1"/>
  <c r="N460" i="1" l="1"/>
  <c r="R459" i="1"/>
  <c r="M459" i="1" s="1"/>
  <c r="Q460" i="1"/>
  <c r="N461" i="1" l="1"/>
  <c r="Q461" i="1"/>
  <c r="R460" i="1"/>
  <c r="M460" i="1" s="1"/>
  <c r="N462" i="1" l="1"/>
  <c r="R461" i="1"/>
  <c r="M461" i="1" s="1"/>
  <c r="Q462" i="1"/>
  <c r="N463" i="1" l="1"/>
  <c r="R462" i="1"/>
  <c r="M462" i="1" s="1"/>
  <c r="Q463" i="1"/>
  <c r="N464" i="1" l="1"/>
  <c r="Q464" i="1"/>
  <c r="R463" i="1"/>
  <c r="M463" i="1" s="1"/>
  <c r="N465" i="1" l="1"/>
  <c r="R464" i="1"/>
  <c r="M464" i="1" s="1"/>
  <c r="Q465" i="1"/>
  <c r="N466" i="1" l="1"/>
  <c r="Q466" i="1"/>
  <c r="R465" i="1"/>
  <c r="M465" i="1" s="1"/>
  <c r="N467" i="1" l="1"/>
  <c r="Q467" i="1"/>
  <c r="R466" i="1"/>
  <c r="M466" i="1" s="1"/>
  <c r="N468" i="1" l="1"/>
  <c r="Q468" i="1"/>
  <c r="R467" i="1"/>
  <c r="M467" i="1" s="1"/>
  <c r="N469" i="1" l="1"/>
  <c r="R468" i="1"/>
  <c r="M468" i="1" s="1"/>
  <c r="Q469" i="1"/>
  <c r="N470" i="1" l="1"/>
  <c r="R469" i="1"/>
  <c r="M469" i="1" s="1"/>
  <c r="Q470" i="1"/>
  <c r="N471" i="1" l="1"/>
  <c r="Q471" i="1"/>
  <c r="R470" i="1"/>
  <c r="M470" i="1" s="1"/>
  <c r="N472" i="1" l="1"/>
  <c r="R471" i="1"/>
  <c r="M471" i="1" s="1"/>
  <c r="Q472" i="1"/>
  <c r="N473" i="1" l="1"/>
  <c r="Q473" i="1"/>
  <c r="R472" i="1"/>
  <c r="M472" i="1" s="1"/>
  <c r="N474" i="1" l="1"/>
  <c r="Q474" i="1"/>
  <c r="R473" i="1"/>
  <c r="M473" i="1" s="1"/>
  <c r="N475" i="1" l="1"/>
  <c r="R474" i="1"/>
  <c r="M474" i="1" s="1"/>
  <c r="Q475" i="1"/>
  <c r="N476" i="1" l="1"/>
  <c r="Q476" i="1"/>
  <c r="R475" i="1"/>
  <c r="M475" i="1" s="1"/>
  <c r="N477" i="1" l="1"/>
  <c r="Q477" i="1"/>
  <c r="R476" i="1"/>
  <c r="M476" i="1" s="1"/>
  <c r="N478" i="1" l="1"/>
  <c r="Q478" i="1"/>
  <c r="R477" i="1"/>
  <c r="M477" i="1" s="1"/>
  <c r="N479" i="1" l="1"/>
  <c r="R478" i="1"/>
  <c r="M478" i="1" s="1"/>
  <c r="Q479" i="1"/>
  <c r="N480" i="1" l="1"/>
  <c r="Q480" i="1"/>
  <c r="R479" i="1"/>
  <c r="M479" i="1" s="1"/>
  <c r="N481" i="1" l="1"/>
  <c r="Q481" i="1"/>
  <c r="R480" i="1"/>
  <c r="M480" i="1" s="1"/>
  <c r="N482" i="1" l="1"/>
  <c r="R481" i="1"/>
  <c r="M481" i="1" s="1"/>
  <c r="Q482" i="1"/>
  <c r="N483" i="1" l="1"/>
  <c r="R482" i="1"/>
  <c r="M482" i="1" s="1"/>
  <c r="Q483" i="1"/>
  <c r="N484" i="1" l="1"/>
  <c r="R483" i="1"/>
  <c r="M483" i="1" s="1"/>
  <c r="Q484" i="1"/>
  <c r="N485" i="1" l="1"/>
  <c r="Q485" i="1"/>
  <c r="R484" i="1"/>
  <c r="M484" i="1" s="1"/>
  <c r="N486" i="1" l="1"/>
  <c r="R485" i="1"/>
  <c r="M485" i="1" s="1"/>
  <c r="Q486" i="1"/>
  <c r="N487" i="1" l="1"/>
  <c r="Q487" i="1"/>
  <c r="R486" i="1"/>
  <c r="M486" i="1" s="1"/>
  <c r="N488" i="1" l="1"/>
  <c r="R487" i="1"/>
  <c r="M487" i="1" s="1"/>
  <c r="Q488" i="1"/>
  <c r="N489" i="1" l="1"/>
  <c r="R488" i="1"/>
  <c r="M488" i="1" s="1"/>
  <c r="Q489" i="1"/>
  <c r="N490" i="1" l="1"/>
  <c r="R489" i="1"/>
  <c r="M489" i="1" s="1"/>
  <c r="Q490" i="1"/>
  <c r="N491" i="1" l="1"/>
  <c r="R490" i="1"/>
  <c r="M490" i="1" s="1"/>
  <c r="Q491" i="1"/>
  <c r="N492" i="1" l="1"/>
  <c r="Q492" i="1"/>
  <c r="R491" i="1"/>
  <c r="M491" i="1" s="1"/>
  <c r="N493" i="1" l="1"/>
  <c r="R492" i="1"/>
  <c r="M492" i="1" s="1"/>
  <c r="Q493" i="1"/>
  <c r="N494" i="1" l="1"/>
  <c r="Q494" i="1"/>
  <c r="R493" i="1"/>
  <c r="M493" i="1" s="1"/>
  <c r="N495" i="1" l="1"/>
  <c r="R494" i="1"/>
  <c r="M494" i="1" s="1"/>
  <c r="Q495" i="1"/>
  <c r="N496" i="1" l="1"/>
  <c r="Q496" i="1"/>
  <c r="R495" i="1"/>
  <c r="M495" i="1" s="1"/>
  <c r="N497" i="1" l="1"/>
  <c r="R496" i="1"/>
  <c r="M496" i="1" s="1"/>
  <c r="Q497" i="1"/>
  <c r="N498" i="1" l="1"/>
  <c r="R497" i="1"/>
  <c r="M497" i="1" s="1"/>
  <c r="Q498" i="1"/>
  <c r="N499" i="1" l="1"/>
  <c r="R498" i="1"/>
  <c r="M498" i="1" s="1"/>
  <c r="Q499" i="1"/>
  <c r="N500" i="1" l="1"/>
  <c r="R499" i="1"/>
  <c r="M499" i="1" s="1"/>
  <c r="Q500" i="1"/>
  <c r="N501" i="1" l="1"/>
  <c r="R500" i="1"/>
  <c r="M500" i="1" s="1"/>
  <c r="Q501" i="1"/>
  <c r="N502" i="1" l="1"/>
  <c r="Q502" i="1"/>
  <c r="R501" i="1"/>
  <c r="M501" i="1" s="1"/>
  <c r="N503" i="1" l="1"/>
  <c r="R502" i="1"/>
  <c r="M502" i="1" s="1"/>
  <c r="Q503" i="1"/>
  <c r="N504" i="1" l="1"/>
  <c r="R503" i="1"/>
  <c r="M503" i="1" s="1"/>
  <c r="Q504" i="1"/>
  <c r="N505" i="1" l="1"/>
  <c r="Q505" i="1"/>
  <c r="R504" i="1"/>
  <c r="M504" i="1" s="1"/>
  <c r="N506" i="1" l="1"/>
  <c r="R505" i="1"/>
  <c r="M505" i="1" s="1"/>
  <c r="Q506" i="1"/>
  <c r="N507" i="1" l="1"/>
  <c r="R506" i="1"/>
  <c r="M506" i="1" s="1"/>
  <c r="Q507" i="1"/>
  <c r="N508" i="1" l="1"/>
  <c r="R507" i="1"/>
  <c r="M507" i="1" s="1"/>
  <c r="Q508" i="1"/>
  <c r="N509" i="1" l="1"/>
  <c r="Q509" i="1"/>
  <c r="R508" i="1"/>
  <c r="M508" i="1" s="1"/>
  <c r="N510" i="1" l="1"/>
  <c r="Q510" i="1"/>
  <c r="R509" i="1"/>
  <c r="M509" i="1" s="1"/>
  <c r="N511" i="1" l="1"/>
  <c r="Q511" i="1"/>
  <c r="R510" i="1"/>
  <c r="M510" i="1" s="1"/>
  <c r="N512" i="1" l="1"/>
  <c r="Q512" i="1"/>
  <c r="R511" i="1"/>
  <c r="M511" i="1" s="1"/>
  <c r="N513" i="1" l="1"/>
  <c r="Q513" i="1"/>
  <c r="R512" i="1"/>
  <c r="M512" i="1" s="1"/>
  <c r="N514" i="1" l="1"/>
  <c r="Q514" i="1"/>
  <c r="R513" i="1"/>
  <c r="M513" i="1" s="1"/>
  <c r="N515" i="1" l="1"/>
  <c r="R514" i="1"/>
  <c r="M514" i="1" s="1"/>
  <c r="Q515" i="1"/>
  <c r="N516" i="1" l="1"/>
  <c r="R515" i="1"/>
  <c r="M515" i="1" s="1"/>
  <c r="Q516" i="1"/>
  <c r="N517" i="1" l="1"/>
  <c r="Q517" i="1"/>
  <c r="R516" i="1"/>
  <c r="M516" i="1" s="1"/>
  <c r="N518" i="1" l="1"/>
  <c r="R517" i="1"/>
  <c r="M517" i="1" s="1"/>
  <c r="Q518" i="1"/>
  <c r="N519" i="1" l="1"/>
  <c r="Q519" i="1"/>
  <c r="R518" i="1"/>
  <c r="M518" i="1" s="1"/>
  <c r="N520" i="1" l="1"/>
  <c r="R519" i="1"/>
  <c r="M519" i="1" s="1"/>
  <c r="N521" i="1" l="1"/>
  <c r="Q520" i="1"/>
  <c r="Q521" i="1" s="1"/>
  <c r="R520" i="1"/>
  <c r="M520" i="1" s="1"/>
  <c r="N522" i="1" l="1"/>
  <c r="R521" i="1"/>
  <c r="M521" i="1" s="1"/>
  <c r="Q522" i="1"/>
  <c r="N523" i="1" l="1"/>
  <c r="R522" i="1"/>
  <c r="M522" i="1" s="1"/>
  <c r="Q523" i="1"/>
  <c r="N524" i="1" l="1"/>
  <c r="R523" i="1"/>
  <c r="M523" i="1" s="1"/>
  <c r="Q524" i="1"/>
  <c r="N525" i="1" l="1"/>
  <c r="Q525" i="1" s="1"/>
  <c r="R524" i="1"/>
  <c r="M524" i="1" s="1"/>
  <c r="N526" i="1" l="1"/>
  <c r="Q526" i="1"/>
  <c r="R525" i="1"/>
  <c r="M525" i="1" s="1"/>
  <c r="N527" i="1" l="1"/>
  <c r="R526" i="1"/>
  <c r="M526" i="1" s="1"/>
  <c r="Q527" i="1"/>
  <c r="N528" i="1" l="1"/>
  <c r="R527" i="1"/>
  <c r="M527" i="1" s="1"/>
  <c r="Q528" i="1"/>
  <c r="N529" i="1" l="1"/>
  <c r="Q529" i="1"/>
  <c r="R528" i="1"/>
  <c r="M528" i="1" s="1"/>
  <c r="N530" i="1" l="1"/>
  <c r="Q530" i="1"/>
  <c r="R529" i="1"/>
  <c r="M529" i="1" s="1"/>
  <c r="N531" i="1" l="1"/>
  <c r="R530" i="1"/>
  <c r="M530" i="1" s="1"/>
  <c r="Q531" i="1"/>
  <c r="N532" i="1" l="1"/>
  <c r="R531" i="1"/>
  <c r="M531" i="1" s="1"/>
  <c r="Q532" i="1"/>
  <c r="N533" i="1" l="1"/>
  <c r="Q533" i="1"/>
  <c r="R532" i="1"/>
  <c r="M532" i="1" s="1"/>
  <c r="N534" i="1" l="1"/>
  <c r="R533" i="1"/>
  <c r="M533" i="1" s="1"/>
  <c r="Q534" i="1"/>
  <c r="N535" i="1" l="1"/>
  <c r="R534" i="1"/>
  <c r="M534" i="1" s="1"/>
  <c r="Q535" i="1"/>
  <c r="N536" i="1" l="1"/>
  <c r="R535" i="1"/>
  <c r="M535" i="1" s="1"/>
  <c r="Q536" i="1"/>
  <c r="N537" i="1" l="1"/>
  <c r="Q537" i="1"/>
  <c r="R536" i="1"/>
  <c r="M536" i="1" s="1"/>
  <c r="N538" i="1" l="1"/>
  <c r="Q538" i="1"/>
  <c r="R537" i="1"/>
  <c r="M537" i="1" s="1"/>
  <c r="N539" i="1" l="1"/>
  <c r="R538" i="1"/>
  <c r="M538" i="1" s="1"/>
  <c r="N540" i="1" l="1"/>
  <c r="Q539" i="1"/>
  <c r="R539" i="1" s="1"/>
  <c r="M539" i="1" s="1"/>
  <c r="Q540" i="1" l="1"/>
  <c r="N541" i="1"/>
  <c r="Q541" i="1"/>
  <c r="R540" i="1"/>
  <c r="M540" i="1" s="1"/>
  <c r="N542" i="1" l="1"/>
  <c r="R541" i="1"/>
  <c r="M541" i="1" s="1"/>
  <c r="Q542" i="1"/>
  <c r="N543" i="1" l="1"/>
  <c r="R542" i="1"/>
  <c r="M542" i="1" s="1"/>
  <c r="Q543" i="1"/>
  <c r="N544" i="1" l="1"/>
  <c r="R543" i="1"/>
  <c r="M543" i="1" s="1"/>
  <c r="N545" i="1" l="1"/>
  <c r="Q544" i="1"/>
  <c r="Q545" i="1" s="1"/>
  <c r="R544" i="1"/>
  <c r="M544" i="1" s="1"/>
  <c r="N546" i="1" l="1"/>
  <c r="R545" i="1"/>
  <c r="M545" i="1" s="1"/>
  <c r="Q546" i="1"/>
  <c r="N547" i="1" l="1"/>
  <c r="R546" i="1"/>
  <c r="M546" i="1" s="1"/>
  <c r="Q547" i="1"/>
  <c r="N548" i="1" l="1"/>
  <c r="R547" i="1"/>
  <c r="M547" i="1" s="1"/>
  <c r="N549" i="1" l="1"/>
  <c r="Q548" i="1"/>
  <c r="Q549" i="1" s="1"/>
  <c r="R548" i="1"/>
  <c r="M548" i="1" s="1"/>
  <c r="N550" i="1" l="1"/>
  <c r="R549" i="1"/>
  <c r="M549" i="1" s="1"/>
  <c r="Q550" i="1"/>
  <c r="N551" i="1" l="1"/>
  <c r="R550" i="1"/>
  <c r="M550" i="1" s="1"/>
  <c r="N552" i="1" l="1"/>
  <c r="Q551" i="1"/>
  <c r="R551" i="1" s="1"/>
  <c r="M551" i="1" s="1"/>
  <c r="Q552" i="1" l="1"/>
  <c r="N553" i="1"/>
  <c r="R552" i="1"/>
  <c r="M552" i="1" s="1"/>
  <c r="Q553" i="1"/>
  <c r="N554" i="1" l="1"/>
  <c r="R553" i="1"/>
  <c r="M553" i="1" s="1"/>
  <c r="Q554" i="1"/>
  <c r="N555" i="1" l="1"/>
  <c r="Q555" i="1"/>
  <c r="R554" i="1"/>
  <c r="M554" i="1" s="1"/>
  <c r="N556" i="1" l="1"/>
  <c r="R555" i="1"/>
  <c r="M555" i="1" s="1"/>
  <c r="Q556" i="1"/>
  <c r="N557" i="1" l="1"/>
  <c r="R556" i="1"/>
  <c r="M556" i="1" s="1"/>
  <c r="Q557" i="1"/>
  <c r="N558" i="1" l="1"/>
  <c r="R557" i="1"/>
  <c r="M557" i="1" s="1"/>
  <c r="Q558" i="1"/>
  <c r="N559" i="1" l="1"/>
  <c r="R558" i="1"/>
  <c r="M558" i="1" s="1"/>
  <c r="Q559" i="1"/>
  <c r="N560" i="1" l="1"/>
  <c r="Q560" i="1"/>
  <c r="R559" i="1"/>
  <c r="M559" i="1" s="1"/>
  <c r="N561" i="1" l="1"/>
  <c r="R560" i="1"/>
  <c r="M560" i="1" s="1"/>
  <c r="N562" i="1" l="1"/>
  <c r="Q561" i="1"/>
  <c r="Q562" i="1" s="1"/>
  <c r="R561" i="1"/>
  <c r="M561" i="1" s="1"/>
  <c r="N563" i="1" l="1"/>
  <c r="Q563" i="1"/>
  <c r="R562" i="1"/>
  <c r="M562" i="1" s="1"/>
  <c r="N564" i="1" l="1"/>
  <c r="R563" i="1"/>
  <c r="M563" i="1" s="1"/>
  <c r="N565" i="1" l="1"/>
  <c r="Q564" i="1"/>
  <c r="R564" i="1" s="1"/>
  <c r="M564" i="1" s="1"/>
  <c r="Q565" i="1"/>
  <c r="N566" i="1" l="1"/>
  <c r="R565" i="1"/>
  <c r="M565" i="1" s="1"/>
  <c r="Q566" i="1"/>
  <c r="N567" i="1" l="1"/>
  <c r="R566" i="1"/>
  <c r="M566" i="1" s="1"/>
  <c r="Q567" i="1"/>
  <c r="N568" i="1" l="1"/>
  <c r="R567" i="1"/>
  <c r="M567" i="1" s="1"/>
  <c r="N569" i="1" l="1"/>
  <c r="Q568" i="1"/>
  <c r="Q569" i="1" s="1"/>
  <c r="R568" i="1"/>
  <c r="M568" i="1" s="1"/>
  <c r="N570" i="1" l="1"/>
  <c r="R569" i="1"/>
  <c r="M569" i="1" s="1"/>
  <c r="Q570" i="1"/>
  <c r="N571" i="1" l="1"/>
  <c r="R570" i="1"/>
  <c r="M570" i="1" s="1"/>
  <c r="N572" i="1" l="1"/>
  <c r="Q571" i="1"/>
  <c r="R571" i="1" s="1"/>
  <c r="M571" i="1" s="1"/>
  <c r="Q572" i="1"/>
  <c r="N573" i="1" l="1"/>
  <c r="R572" i="1"/>
  <c r="M572" i="1" s="1"/>
  <c r="Q573" i="1"/>
  <c r="N574" i="1" l="1"/>
  <c r="R573" i="1"/>
  <c r="M573" i="1" s="1"/>
  <c r="Q574" i="1"/>
  <c r="N575" i="1" l="1"/>
  <c r="Q575" i="1"/>
  <c r="R574" i="1"/>
  <c r="M574" i="1" s="1"/>
  <c r="N576" i="1" l="1"/>
  <c r="Q576" i="1"/>
  <c r="R575" i="1"/>
  <c r="M575" i="1" s="1"/>
  <c r="N577" i="1" l="1"/>
  <c r="R576" i="1"/>
  <c r="M576" i="1" s="1"/>
  <c r="Q577" i="1"/>
  <c r="N578" i="1" l="1"/>
  <c r="Q578" i="1"/>
  <c r="R577" i="1"/>
  <c r="M577" i="1" s="1"/>
  <c r="N579" i="1" l="1"/>
  <c r="R578" i="1"/>
  <c r="M578" i="1" s="1"/>
  <c r="Q579" i="1"/>
  <c r="N580" i="1" l="1"/>
  <c r="Q580" i="1"/>
  <c r="R579" i="1"/>
  <c r="M579" i="1" s="1"/>
  <c r="N581" i="1" l="1"/>
  <c r="R580" i="1"/>
  <c r="M580" i="1" s="1"/>
  <c r="Q581" i="1"/>
  <c r="N582" i="1" l="1"/>
  <c r="Q582" i="1"/>
  <c r="R581" i="1"/>
  <c r="M581" i="1" s="1"/>
  <c r="N583" i="1" l="1"/>
  <c r="R582" i="1"/>
  <c r="M582" i="1" s="1"/>
  <c r="Q583" i="1"/>
  <c r="N584" i="1" l="1"/>
  <c r="Q584" i="1"/>
  <c r="R583" i="1"/>
  <c r="M583" i="1" s="1"/>
  <c r="N585" i="1" l="1"/>
  <c r="R584" i="1"/>
  <c r="M584" i="1" s="1"/>
  <c r="Q585" i="1"/>
  <c r="N586" i="1" l="1"/>
  <c r="R585" i="1"/>
  <c r="M585" i="1" s="1"/>
  <c r="N587" i="1" l="1"/>
  <c r="Q586" i="1"/>
  <c r="Q587" i="1" s="1"/>
  <c r="R586" i="1" l="1"/>
  <c r="M586" i="1" s="1"/>
  <c r="N588" i="1"/>
  <c r="Q588" i="1"/>
  <c r="R587" i="1"/>
  <c r="M587" i="1" s="1"/>
  <c r="N589" i="1" l="1"/>
  <c r="R588" i="1"/>
  <c r="M588" i="1" s="1"/>
  <c r="Q589" i="1"/>
  <c r="N590" i="1" l="1"/>
  <c r="R589" i="1"/>
  <c r="M589" i="1" s="1"/>
  <c r="N591" i="1" l="1"/>
  <c r="Q590" i="1"/>
  <c r="R590" i="1" s="1"/>
  <c r="M590" i="1" s="1"/>
  <c r="Q591" i="1" l="1"/>
  <c r="N592" i="1"/>
  <c r="Q592" i="1"/>
  <c r="R591" i="1"/>
  <c r="M591" i="1" s="1"/>
  <c r="N593" i="1" l="1"/>
  <c r="R592" i="1"/>
  <c r="M592" i="1" s="1"/>
  <c r="Q593" i="1"/>
  <c r="N594" i="1" l="1"/>
  <c r="R593" i="1"/>
  <c r="M593" i="1" s="1"/>
  <c r="N595" i="1" l="1"/>
  <c r="Q594" i="1"/>
  <c r="R594" i="1" s="1"/>
  <c r="M594" i="1" s="1"/>
  <c r="Q595" i="1"/>
  <c r="N596" i="1" l="1"/>
  <c r="R595" i="1"/>
  <c r="M595" i="1" s="1"/>
  <c r="Q596" i="1"/>
  <c r="N597" i="1" l="1"/>
  <c r="R596" i="1"/>
  <c r="M596" i="1" s="1"/>
  <c r="Q597" i="1"/>
  <c r="N598" i="1" l="1"/>
  <c r="Q598" i="1"/>
  <c r="R597" i="1"/>
  <c r="M597" i="1" s="1"/>
  <c r="N599" i="1" l="1"/>
  <c r="Q599" i="1"/>
  <c r="R598" i="1"/>
  <c r="M598" i="1" s="1"/>
  <c r="N600" i="1" l="1"/>
  <c r="R599" i="1"/>
  <c r="M599" i="1" s="1"/>
  <c r="N601" i="1" l="1"/>
  <c r="Q600" i="1"/>
  <c r="Q601" i="1" s="1"/>
  <c r="R600" i="1"/>
  <c r="M600" i="1" s="1"/>
  <c r="N602" i="1" l="1"/>
  <c r="R601" i="1"/>
  <c r="M601" i="1" s="1"/>
  <c r="Q602" i="1"/>
  <c r="N603" i="1" l="1"/>
  <c r="R602" i="1"/>
  <c r="M602" i="1" s="1"/>
  <c r="Q603" i="1"/>
  <c r="N604" i="1" l="1"/>
  <c r="R603" i="1"/>
  <c r="M603" i="1" s="1"/>
  <c r="Q604" i="1"/>
  <c r="N605" i="1" l="1"/>
  <c r="Q605" i="1"/>
  <c r="R604" i="1"/>
  <c r="M604" i="1" s="1"/>
  <c r="N606" i="1" l="1"/>
  <c r="R605" i="1"/>
  <c r="M605" i="1" s="1"/>
  <c r="Q606" i="1"/>
  <c r="N607" i="1" l="1"/>
  <c r="Q607" i="1"/>
  <c r="R606" i="1"/>
  <c r="M606" i="1" s="1"/>
  <c r="N608" i="1" l="1"/>
  <c r="R607" i="1"/>
  <c r="M607" i="1" s="1"/>
  <c r="Q608" i="1"/>
  <c r="N609" i="1" l="1"/>
  <c r="Q609" i="1"/>
  <c r="R608" i="1"/>
  <c r="M608" i="1" s="1"/>
  <c r="N610" i="1" l="1"/>
  <c r="R609" i="1"/>
  <c r="M609" i="1" s="1"/>
  <c r="Q610" i="1"/>
  <c r="N611" i="1" l="1"/>
  <c r="R610" i="1"/>
  <c r="M610" i="1" s="1"/>
  <c r="N612" i="1" l="1"/>
  <c r="Q611" i="1"/>
  <c r="R611" i="1" s="1"/>
  <c r="M611" i="1" s="1"/>
  <c r="Q612" i="1"/>
  <c r="N613" i="1" l="1"/>
  <c r="R612" i="1"/>
  <c r="M612" i="1" s="1"/>
  <c r="N614" i="1" l="1"/>
  <c r="Q613" i="1"/>
  <c r="Q614" i="1" s="1"/>
  <c r="R613" i="1"/>
  <c r="M613" i="1" s="1"/>
  <c r="N615" i="1" l="1"/>
  <c r="Q615" i="1"/>
  <c r="R614" i="1"/>
  <c r="M614" i="1" s="1"/>
  <c r="N616" i="1" l="1"/>
  <c r="Q616" i="1"/>
  <c r="R615" i="1"/>
  <c r="M615" i="1" s="1"/>
  <c r="N617" i="1" l="1"/>
  <c r="R616" i="1"/>
  <c r="M616" i="1" s="1"/>
  <c r="N618" i="1" l="1"/>
  <c r="Q617" i="1"/>
  <c r="R617" i="1" s="1"/>
  <c r="M617" i="1" s="1"/>
  <c r="Q618" i="1"/>
  <c r="N619" i="1" l="1"/>
  <c r="Q619" i="1"/>
  <c r="R618" i="1"/>
  <c r="M618" i="1" s="1"/>
  <c r="N620" i="1" l="1"/>
  <c r="Q620" i="1"/>
  <c r="R619" i="1"/>
  <c r="M619" i="1" s="1"/>
  <c r="N621" i="1" l="1"/>
  <c r="R620" i="1"/>
  <c r="M620" i="1" s="1"/>
  <c r="N622" i="1" l="1"/>
  <c r="Q621" i="1"/>
  <c r="R621" i="1" s="1"/>
  <c r="M621" i="1" s="1"/>
  <c r="Q622" i="1"/>
  <c r="N623" i="1" l="1"/>
  <c r="Q623" i="1"/>
  <c r="R622" i="1"/>
  <c r="M622" i="1" s="1"/>
  <c r="N624" i="1" l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R623" i="1"/>
  <c r="M623" i="1" s="1"/>
  <c r="Q624" i="1"/>
  <c r="Q625" i="1" l="1"/>
  <c r="R624" i="1"/>
  <c r="M624" i="1" s="1"/>
  <c r="R625" i="1" l="1"/>
  <c r="M625" i="1" s="1"/>
  <c r="Q626" i="1"/>
  <c r="Q627" i="1" l="1"/>
  <c r="R626" i="1"/>
  <c r="M626" i="1" s="1"/>
  <c r="R627" i="1" l="1"/>
  <c r="M627" i="1" s="1"/>
  <c r="Q628" i="1"/>
  <c r="Q629" i="1" l="1"/>
  <c r="R628" i="1"/>
  <c r="M628" i="1" s="1"/>
  <c r="Q630" i="1" l="1"/>
  <c r="R629" i="1"/>
  <c r="M629" i="1" s="1"/>
  <c r="Q631" i="1" l="1"/>
  <c r="R630" i="1"/>
  <c r="M630" i="1" s="1"/>
  <c r="R631" i="1" l="1"/>
  <c r="M631" i="1" s="1"/>
  <c r="Q632" i="1"/>
  <c r="R632" i="1" l="1"/>
  <c r="M632" i="1" s="1"/>
  <c r="Q633" i="1"/>
  <c r="Q634" i="1" l="1"/>
  <c r="R633" i="1"/>
  <c r="M633" i="1" s="1"/>
  <c r="Q635" i="1" l="1"/>
  <c r="R634" i="1"/>
  <c r="M634" i="1" s="1"/>
  <c r="Q636" i="1" l="1"/>
  <c r="R635" i="1"/>
  <c r="M635" i="1" s="1"/>
  <c r="R636" i="1" l="1"/>
  <c r="M636" i="1" s="1"/>
  <c r="Q637" i="1"/>
  <c r="Q638" i="1" l="1"/>
  <c r="R637" i="1"/>
  <c r="M637" i="1" s="1"/>
  <c r="Q639" i="1" l="1"/>
  <c r="R638" i="1"/>
  <c r="M638" i="1" s="1"/>
  <c r="Q640" i="1" l="1"/>
  <c r="R639" i="1"/>
  <c r="M639" i="1" s="1"/>
  <c r="Q641" i="1" l="1"/>
  <c r="R640" i="1"/>
  <c r="M640" i="1" s="1"/>
  <c r="Q642" i="1" l="1"/>
  <c r="R641" i="1"/>
  <c r="M641" i="1" s="1"/>
  <c r="Q643" i="1" l="1"/>
  <c r="R642" i="1"/>
  <c r="M642" i="1" s="1"/>
  <c r="Q644" i="1" l="1"/>
  <c r="R643" i="1"/>
  <c r="M643" i="1" s="1"/>
  <c r="Q645" i="1" l="1"/>
  <c r="R644" i="1"/>
  <c r="M644" i="1" s="1"/>
  <c r="Q646" i="1" l="1"/>
  <c r="R645" i="1"/>
  <c r="M645" i="1" s="1"/>
  <c r="Q647" i="1" l="1"/>
  <c r="R646" i="1"/>
  <c r="M646" i="1" s="1"/>
  <c r="R647" i="1" l="1"/>
  <c r="M647" i="1" s="1"/>
  <c r="Q648" i="1"/>
  <c r="Q649" i="1" l="1"/>
  <c r="R648" i="1"/>
  <c r="M648" i="1" s="1"/>
  <c r="R649" i="1" l="1"/>
  <c r="M649" i="1" s="1"/>
  <c r="Q650" i="1"/>
  <c r="Q651" i="1" l="1"/>
  <c r="R650" i="1"/>
  <c r="M650" i="1" s="1"/>
  <c r="R651" i="1" l="1"/>
  <c r="M651" i="1" s="1"/>
  <c r="Q652" i="1"/>
  <c r="Q653" i="1" l="1"/>
  <c r="R652" i="1"/>
  <c r="M652" i="1" s="1"/>
  <c r="R653" i="1" l="1"/>
  <c r="M653" i="1" s="1"/>
  <c r="Q654" i="1"/>
  <c r="R654" i="1" l="1"/>
  <c r="M654" i="1" s="1"/>
  <c r="Q655" i="1"/>
  <c r="R655" i="1" l="1"/>
  <c r="M655" i="1" s="1"/>
  <c r="Q656" i="1"/>
  <c r="R656" i="1" l="1"/>
  <c r="M656" i="1" s="1"/>
  <c r="Q657" i="1"/>
  <c r="Q658" i="1" l="1"/>
  <c r="R657" i="1"/>
  <c r="M657" i="1" s="1"/>
  <c r="Q659" i="1" l="1"/>
  <c r="R658" i="1"/>
  <c r="M658" i="1" s="1"/>
  <c r="Q660" i="1" l="1"/>
  <c r="R659" i="1"/>
  <c r="M659" i="1" s="1"/>
  <c r="Q661" i="1" l="1"/>
  <c r="R660" i="1"/>
  <c r="M660" i="1" s="1"/>
  <c r="Q662" i="1" l="1"/>
  <c r="R661" i="1"/>
  <c r="M661" i="1" s="1"/>
  <c r="Q663" i="1" l="1"/>
  <c r="R662" i="1"/>
  <c r="M662" i="1" s="1"/>
  <c r="Q664" i="1" l="1"/>
  <c r="R664" i="1" s="1"/>
  <c r="M664" i="1" s="1"/>
  <c r="R663" i="1"/>
  <c r="M663" i="1" s="1"/>
</calcChain>
</file>

<file path=xl/sharedStrings.xml><?xml version="1.0" encoding="utf-8"?>
<sst xmlns="http://schemas.openxmlformats.org/spreadsheetml/2006/main" count="642" uniqueCount="640">
  <si>
    <t>Date</t>
  </si>
  <si>
    <t>Rt+40</t>
  </si>
  <si>
    <t>Short?</t>
  </si>
  <si>
    <t>Long?</t>
  </si>
  <si>
    <t>Adj Close</t>
  </si>
  <si>
    <t>Capital</t>
  </si>
  <si>
    <t>Position</t>
  </si>
  <si>
    <t>Sum</t>
  </si>
  <si>
    <t>Close</t>
  </si>
  <si>
    <t>Prob0</t>
  </si>
  <si>
    <t>Prob1</t>
  </si>
  <si>
    <t>Sum*100</t>
  </si>
  <si>
    <t>*</t>
  </si>
  <si>
    <t>LongSPY</t>
  </si>
  <si>
    <t>30,03,2017</t>
  </si>
  <si>
    <t>31,03,2017</t>
  </si>
  <si>
    <t>03,04,2017</t>
  </si>
  <si>
    <t>04,04,2017</t>
  </si>
  <si>
    <t>05,04,2017</t>
  </si>
  <si>
    <t>06,04,2017</t>
  </si>
  <si>
    <t>07,04,2017</t>
  </si>
  <si>
    <t>10,04,2017</t>
  </si>
  <si>
    <t>11,04,2017</t>
  </si>
  <si>
    <t>12,04,2017</t>
  </si>
  <si>
    <t>13,04,2017</t>
  </si>
  <si>
    <t>17,04,2017</t>
  </si>
  <si>
    <t>18,04,2017</t>
  </si>
  <si>
    <t>19,04,2017</t>
  </si>
  <si>
    <t>20,04,2017</t>
  </si>
  <si>
    <t>21,04,2017</t>
  </si>
  <si>
    <t>24,04,2017</t>
  </si>
  <si>
    <t>25,04,2017</t>
  </si>
  <si>
    <t>26,04,2017</t>
  </si>
  <si>
    <t>27,04,2017</t>
  </si>
  <si>
    <t>28,04,2017</t>
  </si>
  <si>
    <t>01,05,2017</t>
  </si>
  <si>
    <t>02,05,2017</t>
  </si>
  <si>
    <t>03,05,2017</t>
  </si>
  <si>
    <t>04,05,2017</t>
  </si>
  <si>
    <t>05,05,2017</t>
  </si>
  <si>
    <t>08,05,2017</t>
  </si>
  <si>
    <t>09,05,2017</t>
  </si>
  <si>
    <t>10,05,2017</t>
  </si>
  <si>
    <t>11,05,2017</t>
  </si>
  <si>
    <t>12,05,2017</t>
  </si>
  <si>
    <t>15,05,2017</t>
  </si>
  <si>
    <t>16,05,2017</t>
  </si>
  <si>
    <t>17,05,2017</t>
  </si>
  <si>
    <t>18,05,2017</t>
  </si>
  <si>
    <t>19,05,2017</t>
  </si>
  <si>
    <t>22,05,2017</t>
  </si>
  <si>
    <t>23,05,2017</t>
  </si>
  <si>
    <t>24,05,2017</t>
  </si>
  <si>
    <t>25,05,2017</t>
  </si>
  <si>
    <t>26,05,2017</t>
  </si>
  <si>
    <t>30,05,2017</t>
  </si>
  <si>
    <t>31,05,2017</t>
  </si>
  <si>
    <t>01,06,2017</t>
  </si>
  <si>
    <t>02,06,2017</t>
  </si>
  <si>
    <t>05,06,2017</t>
  </si>
  <si>
    <t>06,06,2017</t>
  </si>
  <si>
    <t>07,06,2017</t>
  </si>
  <si>
    <t>08,06,2017</t>
  </si>
  <si>
    <t>09,06,2017</t>
  </si>
  <si>
    <t>12,06,2017</t>
  </si>
  <si>
    <t>13,06,2017</t>
  </si>
  <si>
    <t>14,06,2017</t>
  </si>
  <si>
    <t>15,06,2017</t>
  </si>
  <si>
    <t>16,06,2017</t>
  </si>
  <si>
    <t>19,06,2017</t>
  </si>
  <si>
    <t>20,06,2017</t>
  </si>
  <si>
    <t>21,06,2017</t>
  </si>
  <si>
    <t>22,06,2017</t>
  </si>
  <si>
    <t>23,06,2017</t>
  </si>
  <si>
    <t>26,06,2017</t>
  </si>
  <si>
    <t>27,06,2017</t>
  </si>
  <si>
    <t>28,06,2017</t>
  </si>
  <si>
    <t>29,06,2017</t>
  </si>
  <si>
    <t>30,06,2017</t>
  </si>
  <si>
    <t>03,07,2017</t>
  </si>
  <si>
    <t>05,07,2017</t>
  </si>
  <si>
    <t>06,07,2017</t>
  </si>
  <si>
    <t>07,07,2017</t>
  </si>
  <si>
    <t>10,07,2017</t>
  </si>
  <si>
    <t>11,07,2017</t>
  </si>
  <si>
    <t>12,07,2017</t>
  </si>
  <si>
    <t>13,07,2017</t>
  </si>
  <si>
    <t>14,07,2017</t>
  </si>
  <si>
    <t>17,07,2017</t>
  </si>
  <si>
    <t>18,07,2017</t>
  </si>
  <si>
    <t>19,07,2017</t>
  </si>
  <si>
    <t>20,07,2017</t>
  </si>
  <si>
    <t>21,07,2017</t>
  </si>
  <si>
    <t>24,07,2017</t>
  </si>
  <si>
    <t>25,07,2017</t>
  </si>
  <si>
    <t>26,07,2017</t>
  </si>
  <si>
    <t>27,07,2017</t>
  </si>
  <si>
    <t>28,07,2017</t>
  </si>
  <si>
    <t>31,07,2017</t>
  </si>
  <si>
    <t>01,08,2017</t>
  </si>
  <si>
    <t>02,08,2017</t>
  </si>
  <si>
    <t>03,08,2017</t>
  </si>
  <si>
    <t>04,08,2017</t>
  </si>
  <si>
    <t>07,08,2017</t>
  </si>
  <si>
    <t>08,08,2017</t>
  </si>
  <si>
    <t>09,08,2017</t>
  </si>
  <si>
    <t>10,08,2017</t>
  </si>
  <si>
    <t>11,08,2017</t>
  </si>
  <si>
    <t>14,08,2017</t>
  </si>
  <si>
    <t>15,08,2017</t>
  </si>
  <si>
    <t>16,08,2017</t>
  </si>
  <si>
    <t>17,08,2017</t>
  </si>
  <si>
    <t>18,08,2017</t>
  </si>
  <si>
    <t>21,08,2017</t>
  </si>
  <si>
    <t>22,08,2017</t>
  </si>
  <si>
    <t>23,08,2017</t>
  </si>
  <si>
    <t>24,08,2017</t>
  </si>
  <si>
    <t>25,08,2017</t>
  </si>
  <si>
    <t>28,08,2017</t>
  </si>
  <si>
    <t>29,08,2017</t>
  </si>
  <si>
    <t>30,08,2017</t>
  </si>
  <si>
    <t>31,08,2017</t>
  </si>
  <si>
    <t>01,09,2017</t>
  </si>
  <si>
    <t>05,09,2017</t>
  </si>
  <si>
    <t>06,09,2017</t>
  </si>
  <si>
    <t>07,09,2017</t>
  </si>
  <si>
    <t>08,09,2017</t>
  </si>
  <si>
    <t>11,09,2017</t>
  </si>
  <si>
    <t>12,09,2017</t>
  </si>
  <si>
    <t>13,09,2017</t>
  </si>
  <si>
    <t>14,09,2017</t>
  </si>
  <si>
    <t>15,09,2017</t>
  </si>
  <si>
    <t>18,09,2017</t>
  </si>
  <si>
    <t>19,09,2017</t>
  </si>
  <si>
    <t>20,09,2017</t>
  </si>
  <si>
    <t>21,09,2017</t>
  </si>
  <si>
    <t>22,09,2017</t>
  </si>
  <si>
    <t>25,09,2017</t>
  </si>
  <si>
    <t>26,09,2017</t>
  </si>
  <si>
    <t>27,09,2017</t>
  </si>
  <si>
    <t>28,09,2017</t>
  </si>
  <si>
    <t>29,09,2017</t>
  </si>
  <si>
    <t>02,10,2017</t>
  </si>
  <si>
    <t>03,10,2017</t>
  </si>
  <si>
    <t>04,10,2017</t>
  </si>
  <si>
    <t>05,10,2017</t>
  </si>
  <si>
    <t>06,10,2017</t>
  </si>
  <si>
    <t>09,10,2017</t>
  </si>
  <si>
    <t>10,10,2017</t>
  </si>
  <si>
    <t>11,10,2017</t>
  </si>
  <si>
    <t>12,10,2017</t>
  </si>
  <si>
    <t>13,10,2017</t>
  </si>
  <si>
    <t>16,10,2017</t>
  </si>
  <si>
    <t>17,10,2017</t>
  </si>
  <si>
    <t>18,10,2017</t>
  </si>
  <si>
    <t>19,10,2017</t>
  </si>
  <si>
    <t>20,10,2017</t>
  </si>
  <si>
    <t>23,10,2017</t>
  </si>
  <si>
    <t>24,10,2017</t>
  </si>
  <si>
    <t>25,10,2017</t>
  </si>
  <si>
    <t>26,10,2017</t>
  </si>
  <si>
    <t>27,10,2017</t>
  </si>
  <si>
    <t>30,10,2017</t>
  </si>
  <si>
    <t>31,10,2017</t>
  </si>
  <si>
    <t>01,11,2017</t>
  </si>
  <si>
    <t>02,11,2017</t>
  </si>
  <si>
    <t>03,11,2017</t>
  </si>
  <si>
    <t>06,11,2017</t>
  </si>
  <si>
    <t>07,11,2017</t>
  </si>
  <si>
    <t>08,11,2017</t>
  </si>
  <si>
    <t>09,11,2017</t>
  </si>
  <si>
    <t>10,11,2017</t>
  </si>
  <si>
    <t>13,11,2017</t>
  </si>
  <si>
    <t>14,11,2017</t>
  </si>
  <si>
    <t>15,11,2017</t>
  </si>
  <si>
    <t>16,11,2017</t>
  </si>
  <si>
    <t>17,11,2017</t>
  </si>
  <si>
    <t>20,11,2017</t>
  </si>
  <si>
    <t>21,11,2017</t>
  </si>
  <si>
    <t>22,11,2017</t>
  </si>
  <si>
    <t>24,11,2017</t>
  </si>
  <si>
    <t>27,11,2017</t>
  </si>
  <si>
    <t>28,11,2017</t>
  </si>
  <si>
    <t>29,11,2017</t>
  </si>
  <si>
    <t>30,11,2017</t>
  </si>
  <si>
    <t>01,12,2017</t>
  </si>
  <si>
    <t>04,12,2017</t>
  </si>
  <si>
    <t>05,12,2017</t>
  </si>
  <si>
    <t>06,12,2017</t>
  </si>
  <si>
    <t>07,12,2017</t>
  </si>
  <si>
    <t>08,12,2017</t>
  </si>
  <si>
    <t>11,12,2017</t>
  </si>
  <si>
    <t>12,12,2017</t>
  </si>
  <si>
    <t>13,12,2017</t>
  </si>
  <si>
    <t>14,12,2017</t>
  </si>
  <si>
    <t>15,12,2017</t>
  </si>
  <si>
    <t>18,12,2017</t>
  </si>
  <si>
    <t>19,12,2017</t>
  </si>
  <si>
    <t>20,12,2017</t>
  </si>
  <si>
    <t>21,12,2017</t>
  </si>
  <si>
    <t>22,12,2017</t>
  </si>
  <si>
    <t>26,12,2017</t>
  </si>
  <si>
    <t>27,12,2017</t>
  </si>
  <si>
    <t>28,12,2017</t>
  </si>
  <si>
    <t>29,12,2017</t>
  </si>
  <si>
    <t>02,01,2018</t>
  </si>
  <si>
    <t>03,01,2018</t>
  </si>
  <si>
    <t>04,01,2018</t>
  </si>
  <si>
    <t>05,01,2018</t>
  </si>
  <si>
    <t>08,01,2018</t>
  </si>
  <si>
    <t>09,01,2018</t>
  </si>
  <si>
    <t>10,01,2018</t>
  </si>
  <si>
    <t>11,01,2018</t>
  </si>
  <si>
    <t>12,01,2018</t>
  </si>
  <si>
    <t>16,01,2018</t>
  </si>
  <si>
    <t>17,01,2018</t>
  </si>
  <si>
    <t>18,01,2018</t>
  </si>
  <si>
    <t>19,01,2018</t>
  </si>
  <si>
    <t>22,01,2018</t>
  </si>
  <si>
    <t>23,01,2018</t>
  </si>
  <si>
    <t>24,01,2018</t>
  </si>
  <si>
    <t>25,01,2018</t>
  </si>
  <si>
    <t>26,01,2018</t>
  </si>
  <si>
    <t>29,01,2018</t>
  </si>
  <si>
    <t>30,01,2018</t>
  </si>
  <si>
    <t>31,01,2018</t>
  </si>
  <si>
    <t>01,02,2018</t>
  </si>
  <si>
    <t>02,02,2018</t>
  </si>
  <si>
    <t>05,02,2018</t>
  </si>
  <si>
    <t>06,02,2018</t>
  </si>
  <si>
    <t>07,02,2018</t>
  </si>
  <si>
    <t>08,02,2018</t>
  </si>
  <si>
    <t>09,02,2018</t>
  </si>
  <si>
    <t>12,02,2018</t>
  </si>
  <si>
    <t>13,02,2018</t>
  </si>
  <si>
    <t>14,02,2018</t>
  </si>
  <si>
    <t>15,02,2018</t>
  </si>
  <si>
    <t>16,02,2018</t>
  </si>
  <si>
    <t>20,02,2018</t>
  </si>
  <si>
    <t>21,02,2018</t>
  </si>
  <si>
    <t>22,02,2018</t>
  </si>
  <si>
    <t>23,02,2018</t>
  </si>
  <si>
    <t>26,02,2018</t>
  </si>
  <si>
    <t>27,02,2018</t>
  </si>
  <si>
    <t>28,02,2018</t>
  </si>
  <si>
    <t>01,03,2018</t>
  </si>
  <si>
    <t>02,03,2018</t>
  </si>
  <si>
    <t>05,03,2018</t>
  </si>
  <si>
    <t>06,03,2018</t>
  </si>
  <si>
    <t>07,03,2018</t>
  </si>
  <si>
    <t>08,03,2018</t>
  </si>
  <si>
    <t>09,03,2018</t>
  </si>
  <si>
    <t>12,03,2018</t>
  </si>
  <si>
    <t>13,03,2018</t>
  </si>
  <si>
    <t>14,03,2018</t>
  </si>
  <si>
    <t>15,03,2018</t>
  </si>
  <si>
    <t>16,03,2018</t>
  </si>
  <si>
    <t>19,03,2018</t>
  </si>
  <si>
    <t>20,03,2018</t>
  </si>
  <si>
    <t>21,03,2018</t>
  </si>
  <si>
    <t>22,03,2018</t>
  </si>
  <si>
    <t>23,03,2018</t>
  </si>
  <si>
    <t>26,03,2018</t>
  </si>
  <si>
    <t>27,03,2018</t>
  </si>
  <si>
    <t>28,03,2018</t>
  </si>
  <si>
    <t>29,03,2018</t>
  </si>
  <si>
    <t>02,04,2018</t>
  </si>
  <si>
    <t>03,04,2018</t>
  </si>
  <si>
    <t>04,04,2018</t>
  </si>
  <si>
    <t>05,04,2018</t>
  </si>
  <si>
    <t>06,04,2018</t>
  </si>
  <si>
    <t>09,04,2018</t>
  </si>
  <si>
    <t>10,04,2018</t>
  </si>
  <si>
    <t>11,04,2018</t>
  </si>
  <si>
    <t>12,04,2018</t>
  </si>
  <si>
    <t>13,04,2018</t>
  </si>
  <si>
    <t>16,04,2018</t>
  </si>
  <si>
    <t>17,04,2018</t>
  </si>
  <si>
    <t>18,04,2018</t>
  </si>
  <si>
    <t>19,04,2018</t>
  </si>
  <si>
    <t>20,04,2018</t>
  </si>
  <si>
    <t>23,04,2018</t>
  </si>
  <si>
    <t>24,04,2018</t>
  </si>
  <si>
    <t>25,04,2018</t>
  </si>
  <si>
    <t>26,04,2018</t>
  </si>
  <si>
    <t>27,04,2018</t>
  </si>
  <si>
    <t>30,04,2018</t>
  </si>
  <si>
    <t>01,05,2018</t>
  </si>
  <si>
    <t>02,05,2018</t>
  </si>
  <si>
    <t>03,05,2018</t>
  </si>
  <si>
    <t>04,05,2018</t>
  </si>
  <si>
    <t>07,05,2018</t>
  </si>
  <si>
    <t>08,05,2018</t>
  </si>
  <si>
    <t>09,05,2018</t>
  </si>
  <si>
    <t>10,05,2018</t>
  </si>
  <si>
    <t>11,05,2018</t>
  </si>
  <si>
    <t>14,05,2018</t>
  </si>
  <si>
    <t>15,05,2018</t>
  </si>
  <si>
    <t>16,05,2018</t>
  </si>
  <si>
    <t>17,05,2018</t>
  </si>
  <si>
    <t>18,05,2018</t>
  </si>
  <si>
    <t>21,05,2018</t>
  </si>
  <si>
    <t>22,05,2018</t>
  </si>
  <si>
    <t>23,05,2018</t>
  </si>
  <si>
    <t>24,05,2018</t>
  </si>
  <si>
    <t>25,05,2018</t>
  </si>
  <si>
    <t>29,05,2018</t>
  </si>
  <si>
    <t>30,05,2018</t>
  </si>
  <si>
    <t>31,05,2018</t>
  </si>
  <si>
    <t>01,06,2018</t>
  </si>
  <si>
    <t>04,06,2018</t>
  </si>
  <si>
    <t>05,06,2018</t>
  </si>
  <si>
    <t>06,06,2018</t>
  </si>
  <si>
    <t>07,06,2018</t>
  </si>
  <si>
    <t>08,06,2018</t>
  </si>
  <si>
    <t>11,06,2018</t>
  </si>
  <si>
    <t>12,06,2018</t>
  </si>
  <si>
    <t>13,06,2018</t>
  </si>
  <si>
    <t>14,06,2018</t>
  </si>
  <si>
    <t>15,06,2018</t>
  </si>
  <si>
    <t>18,06,2018</t>
  </si>
  <si>
    <t>19,06,2018</t>
  </si>
  <si>
    <t>20,06,2018</t>
  </si>
  <si>
    <t>21,06,2018</t>
  </si>
  <si>
    <t>22,06,2018</t>
  </si>
  <si>
    <t>25,06,2018</t>
  </si>
  <si>
    <t>26,06,2018</t>
  </si>
  <si>
    <t>27,06,2018</t>
  </si>
  <si>
    <t>28,06,2018</t>
  </si>
  <si>
    <t>29,06,2018</t>
  </si>
  <si>
    <t>02,07,2018</t>
  </si>
  <si>
    <t>03,07,2018</t>
  </si>
  <si>
    <t>05,07,2018</t>
  </si>
  <si>
    <t>06,07,2018</t>
  </si>
  <si>
    <t>09,07,2018</t>
  </si>
  <si>
    <t>10,07,2018</t>
  </si>
  <si>
    <t>11,07,2018</t>
  </si>
  <si>
    <t>12,07,2018</t>
  </si>
  <si>
    <t>13,07,2018</t>
  </si>
  <si>
    <t>16,07,2018</t>
  </si>
  <si>
    <t>17,07,2018</t>
  </si>
  <si>
    <t>18,07,2018</t>
  </si>
  <si>
    <t>19,07,2018</t>
  </si>
  <si>
    <t>20,07,2018</t>
  </si>
  <si>
    <t>23,07,2018</t>
  </si>
  <si>
    <t>24,07,2018</t>
  </si>
  <si>
    <t>25,07,2018</t>
  </si>
  <si>
    <t>26,07,2018</t>
  </si>
  <si>
    <t>27,07,2018</t>
  </si>
  <si>
    <t>30,07,2018</t>
  </si>
  <si>
    <t>31,07,2018</t>
  </si>
  <si>
    <t>01,08,2018</t>
  </si>
  <si>
    <t>02,08,2018</t>
  </si>
  <si>
    <t>03,08,2018</t>
  </si>
  <si>
    <t>06,08,2018</t>
  </si>
  <si>
    <t>07,08,2018</t>
  </si>
  <si>
    <t>08,08,2018</t>
  </si>
  <si>
    <t>09,08,2018</t>
  </si>
  <si>
    <t>10,08,2018</t>
  </si>
  <si>
    <t>13,08,2018</t>
  </si>
  <si>
    <t>14,08,2018</t>
  </si>
  <si>
    <t>15,08,2018</t>
  </si>
  <si>
    <t>16,08,2018</t>
  </si>
  <si>
    <t>17,08,2018</t>
  </si>
  <si>
    <t>20,08,2018</t>
  </si>
  <si>
    <t>21,08,2018</t>
  </si>
  <si>
    <t>22,08,2018</t>
  </si>
  <si>
    <t>23,08,2018</t>
  </si>
  <si>
    <t>24,08,2018</t>
  </si>
  <si>
    <t>27,08,2018</t>
  </si>
  <si>
    <t>28,08,2018</t>
  </si>
  <si>
    <t>29,08,2018</t>
  </si>
  <si>
    <t>30,08,2018</t>
  </si>
  <si>
    <t>31,08,2018</t>
  </si>
  <si>
    <t>04,09,2018</t>
  </si>
  <si>
    <t>05,09,2018</t>
  </si>
  <si>
    <t>06,09,2018</t>
  </si>
  <si>
    <t>07,09,2018</t>
  </si>
  <si>
    <t>10,09,2018</t>
  </si>
  <si>
    <t>11,09,2018</t>
  </si>
  <si>
    <t>12,09,2018</t>
  </si>
  <si>
    <t>13,09,2018</t>
  </si>
  <si>
    <t>14,09,2018</t>
  </si>
  <si>
    <t>17,09,2018</t>
  </si>
  <si>
    <t>18,09,2018</t>
  </si>
  <si>
    <t>19,09,2018</t>
  </si>
  <si>
    <t>20,09,2018</t>
  </si>
  <si>
    <t>21,09,2018</t>
  </si>
  <si>
    <t>24,09,2018</t>
  </si>
  <si>
    <t>25,09,2018</t>
  </si>
  <si>
    <t>26,09,2018</t>
  </si>
  <si>
    <t>27,09,2018</t>
  </si>
  <si>
    <t>28,09,2018</t>
  </si>
  <si>
    <t>01,10,2018</t>
  </si>
  <si>
    <t>02,10,2018</t>
  </si>
  <si>
    <t>03,10,2018</t>
  </si>
  <si>
    <t>04,10,2018</t>
  </si>
  <si>
    <t>05,10,2018</t>
  </si>
  <si>
    <t>08,10,2018</t>
  </si>
  <si>
    <t>09,10,2018</t>
  </si>
  <si>
    <t>10,10,2018</t>
  </si>
  <si>
    <t>11,10,2018</t>
  </si>
  <si>
    <t>12,10,2018</t>
  </si>
  <si>
    <t>15,10,2018</t>
  </si>
  <si>
    <t>16,10,2018</t>
  </si>
  <si>
    <t>17,10,2018</t>
  </si>
  <si>
    <t>18,10,2018</t>
  </si>
  <si>
    <t>19,10,2018</t>
  </si>
  <si>
    <t>22,10,2018</t>
  </si>
  <si>
    <t>23,10,2018</t>
  </si>
  <si>
    <t>24,10,2018</t>
  </si>
  <si>
    <t>25,10,2018</t>
  </si>
  <si>
    <t>26,10,2018</t>
  </si>
  <si>
    <t>29,10,2018</t>
  </si>
  <si>
    <t>30,10,2018</t>
  </si>
  <si>
    <t>31,10,2018</t>
  </si>
  <si>
    <t>01,11,2018</t>
  </si>
  <si>
    <t>02,11,2018</t>
  </si>
  <si>
    <t>05,11,2018</t>
  </si>
  <si>
    <t>06,11,2018</t>
  </si>
  <si>
    <t>07,11,2018</t>
  </si>
  <si>
    <t>08,11,2018</t>
  </si>
  <si>
    <t>09,11,2018</t>
  </si>
  <si>
    <t>12,11,2018</t>
  </si>
  <si>
    <t>13,11,2018</t>
  </si>
  <si>
    <t>14,11,2018</t>
  </si>
  <si>
    <t>15,11,2018</t>
  </si>
  <si>
    <t>16,11,2018</t>
  </si>
  <si>
    <t>19,11,2018</t>
  </si>
  <si>
    <t>20,11,2018</t>
  </si>
  <si>
    <t>21,11,2018</t>
  </si>
  <si>
    <t>23,11,2018</t>
  </si>
  <si>
    <t>26,11,2018</t>
  </si>
  <si>
    <t>27,11,2018</t>
  </si>
  <si>
    <t>28,11,2018</t>
  </si>
  <si>
    <t>29,11,2018</t>
  </si>
  <si>
    <t>30,11,2018</t>
  </si>
  <si>
    <t>03,12,2018</t>
  </si>
  <si>
    <t>04,12,2018</t>
  </si>
  <si>
    <t>06,12,2018</t>
  </si>
  <si>
    <t>07,12,2018</t>
  </si>
  <si>
    <t>10,12,2018</t>
  </si>
  <si>
    <t>11,12,2018</t>
  </si>
  <si>
    <t>12,12,2018</t>
  </si>
  <si>
    <t>13,12,2018</t>
  </si>
  <si>
    <t>14,12,2018</t>
  </si>
  <si>
    <t>17,12,2018</t>
  </si>
  <si>
    <t>18,12,2018</t>
  </si>
  <si>
    <t>19,12,2018</t>
  </si>
  <si>
    <t>20,12,2018</t>
  </si>
  <si>
    <t>21,12,2018</t>
  </si>
  <si>
    <t>24,12,2018</t>
  </si>
  <si>
    <t>26,12,2018</t>
  </si>
  <si>
    <t>27,12,2018</t>
  </si>
  <si>
    <t>28,12,2018</t>
  </si>
  <si>
    <t>31,12,2018</t>
  </si>
  <si>
    <t>02,01,2019</t>
  </si>
  <si>
    <t>03,01,2019</t>
  </si>
  <si>
    <t>04,01,2019</t>
  </si>
  <si>
    <t>07,01,2019</t>
  </si>
  <si>
    <t>08,01,2019</t>
  </si>
  <si>
    <t>09,01,2019</t>
  </si>
  <si>
    <t>10,01,2019</t>
  </si>
  <si>
    <t>11,01,2019</t>
  </si>
  <si>
    <t>14,01,2019</t>
  </si>
  <si>
    <t>15,01,2019</t>
  </si>
  <si>
    <t>16,01,2019</t>
  </si>
  <si>
    <t>17,01,2019</t>
  </si>
  <si>
    <t>18,01,2019</t>
  </si>
  <si>
    <t>22,01,2019</t>
  </si>
  <si>
    <t>23,01,2019</t>
  </si>
  <si>
    <t>24,01,2019</t>
  </si>
  <si>
    <t>25,01,2019</t>
  </si>
  <si>
    <t>28,01,2019</t>
  </si>
  <si>
    <t>29,01,2019</t>
  </si>
  <si>
    <t>30,01,2019</t>
  </si>
  <si>
    <t>31,01,2019</t>
  </si>
  <si>
    <t>01,02,2019</t>
  </si>
  <si>
    <t>04,02,2019</t>
  </si>
  <si>
    <t>05,02,2019</t>
  </si>
  <si>
    <t>06,02,2019</t>
  </si>
  <si>
    <t>07,02,2019</t>
  </si>
  <si>
    <t>08,02,2019</t>
  </si>
  <si>
    <t>11,02,2019</t>
  </si>
  <si>
    <t>12,02,2019</t>
  </si>
  <si>
    <t>13,02,2019</t>
  </si>
  <si>
    <t>14,02,2019</t>
  </si>
  <si>
    <t>15,02,2019</t>
  </si>
  <si>
    <t>19,02,2019</t>
  </si>
  <si>
    <t>20,02,2019</t>
  </si>
  <si>
    <t>21,02,2019</t>
  </si>
  <si>
    <t>22,02,2019</t>
  </si>
  <si>
    <t>25,02,2019</t>
  </si>
  <si>
    <t>26,02,2019</t>
  </si>
  <si>
    <t>27,02,2019</t>
  </si>
  <si>
    <t>28,02,2019</t>
  </si>
  <si>
    <t>01,03,2019</t>
  </si>
  <si>
    <t>04,03,2019</t>
  </si>
  <si>
    <t>05,03,2019</t>
  </si>
  <si>
    <t>06,03,2019</t>
  </si>
  <si>
    <t>07,03,2019</t>
  </si>
  <si>
    <t>08,03,2019</t>
  </si>
  <si>
    <t>11,03,2019</t>
  </si>
  <si>
    <t>12,03,2019</t>
  </si>
  <si>
    <t>13,03,2019</t>
  </si>
  <si>
    <t>14,03,2019</t>
  </si>
  <si>
    <t>15,03,2019</t>
  </si>
  <si>
    <t>18,03,2019</t>
  </si>
  <si>
    <t>19,03,2019</t>
  </si>
  <si>
    <t>20,03,2019</t>
  </si>
  <si>
    <t>21,03,2019</t>
  </si>
  <si>
    <t>22,03,2019</t>
  </si>
  <si>
    <t>25,03,2019</t>
  </si>
  <si>
    <t>26,03,2019</t>
  </si>
  <si>
    <t>27,03,2019</t>
  </si>
  <si>
    <t>28,03,2019</t>
  </si>
  <si>
    <t>29,03,2019</t>
  </si>
  <si>
    <t>01,04,2019</t>
  </si>
  <si>
    <t>02,04,2019</t>
  </si>
  <si>
    <t>03,04,2019</t>
  </si>
  <si>
    <t>04,04,2019</t>
  </si>
  <si>
    <t>05,04,2019</t>
  </si>
  <si>
    <t>08,04,2019</t>
  </si>
  <si>
    <t>09,04,2019</t>
  </si>
  <si>
    <t>10,04,2019</t>
  </si>
  <si>
    <t>11,04,2019</t>
  </si>
  <si>
    <t>12,04,2019</t>
  </si>
  <si>
    <t>15,04,2019</t>
  </si>
  <si>
    <t>16,04,2019</t>
  </si>
  <si>
    <t>17,04,2019</t>
  </si>
  <si>
    <t>18,04,2019</t>
  </si>
  <si>
    <t>22,04,2019</t>
  </si>
  <si>
    <t>23,04,2019</t>
  </si>
  <si>
    <t>24,04,2019</t>
  </si>
  <si>
    <t>25,04,2019</t>
  </si>
  <si>
    <t>26,04,2019</t>
  </si>
  <si>
    <t>29,04,2019</t>
  </si>
  <si>
    <t>30,04,2019</t>
  </si>
  <si>
    <t>01,05,2019</t>
  </si>
  <si>
    <t>02,05,2019</t>
  </si>
  <si>
    <t>03,05,2019</t>
  </si>
  <si>
    <t>06,05,2019</t>
  </si>
  <si>
    <t>07,05,2019</t>
  </si>
  <si>
    <t>08,05,2019</t>
  </si>
  <si>
    <t>09,05,2019</t>
  </si>
  <si>
    <t>10,05,2019</t>
  </si>
  <si>
    <t>13,05,2019</t>
  </si>
  <si>
    <t>14,05,2019</t>
  </si>
  <si>
    <t>15,05,2019</t>
  </si>
  <si>
    <t>16,05,2019</t>
  </si>
  <si>
    <t>17,05,2019</t>
  </si>
  <si>
    <t>20,05,2019</t>
  </si>
  <si>
    <t>21,05,2019</t>
  </si>
  <si>
    <t>22,05,2019</t>
  </si>
  <si>
    <t>23,05,2019</t>
  </si>
  <si>
    <t>24,05,2019</t>
  </si>
  <si>
    <t>28,05,2019</t>
  </si>
  <si>
    <t>29,05,2019</t>
  </si>
  <si>
    <t>30,05,2019</t>
  </si>
  <si>
    <t>31,05,2019</t>
  </si>
  <si>
    <t>03,06,2019</t>
  </si>
  <si>
    <t>04,06,2019</t>
  </si>
  <si>
    <t>05,06,2019</t>
  </si>
  <si>
    <t>06,06,2019</t>
  </si>
  <si>
    <t>07,06,2019</t>
  </si>
  <si>
    <t>10,06,2019</t>
  </si>
  <si>
    <t>11,06,2019</t>
  </si>
  <si>
    <t>12,06,2019</t>
  </si>
  <si>
    <t>13,06,2019</t>
  </si>
  <si>
    <t>14,06,2019</t>
  </si>
  <si>
    <t>17,06,2019</t>
  </si>
  <si>
    <t>18,06,2019</t>
  </si>
  <si>
    <t>19,06,2019</t>
  </si>
  <si>
    <t>20,06,2019</t>
  </si>
  <si>
    <t>21,06,2019</t>
  </si>
  <si>
    <t>24,06,2019</t>
  </si>
  <si>
    <t>25,06,2019</t>
  </si>
  <si>
    <t>26,06,2019</t>
  </si>
  <si>
    <t>27,06,2019</t>
  </si>
  <si>
    <t>28,06,2019</t>
  </si>
  <si>
    <t>01,07,2019</t>
  </si>
  <si>
    <t>02,07,2019</t>
  </si>
  <si>
    <t>03,07,2019</t>
  </si>
  <si>
    <t>05,07,2019</t>
  </si>
  <si>
    <t>08,07,2019</t>
  </si>
  <si>
    <t>09,07,2019</t>
  </si>
  <si>
    <t>10,07,2019</t>
  </si>
  <si>
    <t>11,07,2019</t>
  </si>
  <si>
    <t>12,07,2019</t>
  </si>
  <si>
    <t>15,07,2019</t>
  </si>
  <si>
    <t>16,07,2019</t>
  </si>
  <si>
    <t>17,07,2019</t>
  </si>
  <si>
    <t>18,07,2019</t>
  </si>
  <si>
    <t>19,07,2019</t>
  </si>
  <si>
    <t>22,07,2019</t>
  </si>
  <si>
    <t>23,07,2019</t>
  </si>
  <si>
    <t>24,07,2019</t>
  </si>
  <si>
    <t>25,07,2019</t>
  </si>
  <si>
    <t>26,07,2019</t>
  </si>
  <si>
    <t>29,07,2019</t>
  </si>
  <si>
    <t>30,07,2019</t>
  </si>
  <si>
    <t>31,07,2019</t>
  </si>
  <si>
    <t>01,08,2019</t>
  </si>
  <si>
    <t>02,08,2019</t>
  </si>
  <si>
    <t>05,08,2019</t>
  </si>
  <si>
    <t>06,08,2019</t>
  </si>
  <si>
    <t>07,08,2019</t>
  </si>
  <si>
    <t>08,08,2019</t>
  </si>
  <si>
    <t>09,08,2019</t>
  </si>
  <si>
    <t>12,08,2019</t>
  </si>
  <si>
    <t>13,08,2019</t>
  </si>
  <si>
    <t>14,08,2019</t>
  </si>
  <si>
    <t>15,08,2019</t>
  </si>
  <si>
    <t>16,08,2019</t>
  </si>
  <si>
    <t>19,08,2019</t>
  </si>
  <si>
    <t>20,08,2019</t>
  </si>
  <si>
    <t>21,08,2019</t>
  </si>
  <si>
    <t>22,08,2019</t>
  </si>
  <si>
    <t>23,08,2019</t>
  </si>
  <si>
    <t>26,08,2019</t>
  </si>
  <si>
    <t>27,08,2019</t>
  </si>
  <si>
    <t>28,08,2019</t>
  </si>
  <si>
    <t>29,08,2019</t>
  </si>
  <si>
    <t>30,08,2019</t>
  </si>
  <si>
    <t>03,09,2019</t>
  </si>
  <si>
    <t>04,09,2019</t>
  </si>
  <si>
    <t>05,09,2019</t>
  </si>
  <si>
    <t>06,09,2019</t>
  </si>
  <si>
    <t>09,09,2019</t>
  </si>
  <si>
    <t>10,09,2019</t>
  </si>
  <si>
    <t>11,09,2019</t>
  </si>
  <si>
    <t>12,09,2019</t>
  </si>
  <si>
    <t>13,09,2019</t>
  </si>
  <si>
    <t>16,09,2019</t>
  </si>
  <si>
    <t>17,09,2019</t>
  </si>
  <si>
    <t>18,09,2019</t>
  </si>
  <si>
    <t>Profit</t>
  </si>
  <si>
    <t>Дата</t>
  </si>
  <si>
    <t>КапиталСтратегия</t>
  </si>
  <si>
    <t>Капитал_Лонг400АкцийSPY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</si>
</sst>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ourier New"/>
      <family val="3"/>
      <charset val="204"/>
    </font>
    <font>
      <sz val="11"/>
      <color rgb="FF00B05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4" fontId="18" fillId="0" borderId="0" xfId="0" applyNumberFormat="1" applyFont="1" applyAlignment="1">
      <alignment horizontal="left" vertical="center"/>
    </xf>
    <xf numFmtId="0" fontId="14" fillId="0" borderId="0" xfId="0" applyFont="1"/>
    <xf numFmtId="11" fontId="14" fillId="0" borderId="0" xfId="0" applyNumberFormat="1" applyFont="1"/>
    <xf numFmtId="0" fontId="19" fillId="0" borderId="0" xfId="0" applyFont="1"/>
    <xf numFmtId="11" fontId="19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Торговля по классификатору </a:t>
            </a:r>
            <a:r>
              <a:rPr lang="en-US"/>
              <a:t>Random</a:t>
            </a:r>
            <a:r>
              <a:rPr lang="en-US" baseline="0"/>
              <a:t> Forest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Strategy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Chart!$A$2:$A$664</c:f>
              <c:numCache>
                <c:formatCode>m/d/yyyy</c:formatCode>
                <c:ptCount val="663"/>
                <c:pt idx="0">
                  <c:v>42824</c:v>
                </c:pt>
                <c:pt idx="1">
                  <c:v>42825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42842</c:v>
                </c:pt>
                <c:pt idx="12">
                  <c:v>42843</c:v>
                </c:pt>
                <c:pt idx="13">
                  <c:v>42844</c:v>
                </c:pt>
                <c:pt idx="14">
                  <c:v>42845</c:v>
                </c:pt>
                <c:pt idx="15">
                  <c:v>42846</c:v>
                </c:pt>
                <c:pt idx="16">
                  <c:v>42849</c:v>
                </c:pt>
                <c:pt idx="17">
                  <c:v>42850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42856</c:v>
                </c:pt>
                <c:pt idx="22">
                  <c:v>42857</c:v>
                </c:pt>
                <c:pt idx="23">
                  <c:v>42858</c:v>
                </c:pt>
                <c:pt idx="24">
                  <c:v>42859</c:v>
                </c:pt>
                <c:pt idx="25">
                  <c:v>42860</c:v>
                </c:pt>
                <c:pt idx="26">
                  <c:v>42863</c:v>
                </c:pt>
                <c:pt idx="27">
                  <c:v>42864</c:v>
                </c:pt>
                <c:pt idx="28">
                  <c:v>42865</c:v>
                </c:pt>
                <c:pt idx="29">
                  <c:v>42866</c:v>
                </c:pt>
                <c:pt idx="30">
                  <c:v>42867</c:v>
                </c:pt>
                <c:pt idx="31">
                  <c:v>42870</c:v>
                </c:pt>
                <c:pt idx="32">
                  <c:v>42871</c:v>
                </c:pt>
                <c:pt idx="33">
                  <c:v>42872</c:v>
                </c:pt>
                <c:pt idx="34">
                  <c:v>42873</c:v>
                </c:pt>
                <c:pt idx="35">
                  <c:v>42874</c:v>
                </c:pt>
                <c:pt idx="36">
                  <c:v>42877</c:v>
                </c:pt>
                <c:pt idx="37">
                  <c:v>42878</c:v>
                </c:pt>
                <c:pt idx="38">
                  <c:v>42879</c:v>
                </c:pt>
                <c:pt idx="39">
                  <c:v>42880</c:v>
                </c:pt>
                <c:pt idx="40">
                  <c:v>42881</c:v>
                </c:pt>
                <c:pt idx="41">
                  <c:v>42885</c:v>
                </c:pt>
                <c:pt idx="42">
                  <c:v>42886</c:v>
                </c:pt>
                <c:pt idx="43">
                  <c:v>42887</c:v>
                </c:pt>
                <c:pt idx="44">
                  <c:v>42888</c:v>
                </c:pt>
                <c:pt idx="45">
                  <c:v>42891</c:v>
                </c:pt>
                <c:pt idx="46">
                  <c:v>42892</c:v>
                </c:pt>
                <c:pt idx="47">
                  <c:v>42893</c:v>
                </c:pt>
                <c:pt idx="48">
                  <c:v>42894</c:v>
                </c:pt>
                <c:pt idx="49">
                  <c:v>42895</c:v>
                </c:pt>
                <c:pt idx="50">
                  <c:v>42898</c:v>
                </c:pt>
                <c:pt idx="51">
                  <c:v>42899</c:v>
                </c:pt>
                <c:pt idx="52">
                  <c:v>42900</c:v>
                </c:pt>
                <c:pt idx="53">
                  <c:v>42901</c:v>
                </c:pt>
                <c:pt idx="54">
                  <c:v>42902</c:v>
                </c:pt>
                <c:pt idx="55">
                  <c:v>42905</c:v>
                </c:pt>
                <c:pt idx="56">
                  <c:v>42906</c:v>
                </c:pt>
                <c:pt idx="57">
                  <c:v>42907</c:v>
                </c:pt>
                <c:pt idx="58">
                  <c:v>42908</c:v>
                </c:pt>
                <c:pt idx="59">
                  <c:v>42909</c:v>
                </c:pt>
                <c:pt idx="60">
                  <c:v>42912</c:v>
                </c:pt>
                <c:pt idx="61">
                  <c:v>42913</c:v>
                </c:pt>
                <c:pt idx="62">
                  <c:v>42914</c:v>
                </c:pt>
                <c:pt idx="63">
                  <c:v>42915</c:v>
                </c:pt>
                <c:pt idx="64">
                  <c:v>42916</c:v>
                </c:pt>
                <c:pt idx="65">
                  <c:v>42919</c:v>
                </c:pt>
                <c:pt idx="66">
                  <c:v>42921</c:v>
                </c:pt>
                <c:pt idx="67">
                  <c:v>42922</c:v>
                </c:pt>
                <c:pt idx="68">
                  <c:v>42923</c:v>
                </c:pt>
                <c:pt idx="69">
                  <c:v>42926</c:v>
                </c:pt>
                <c:pt idx="70">
                  <c:v>42927</c:v>
                </c:pt>
                <c:pt idx="71">
                  <c:v>42928</c:v>
                </c:pt>
                <c:pt idx="72">
                  <c:v>42929</c:v>
                </c:pt>
                <c:pt idx="73">
                  <c:v>42930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42947</c:v>
                </c:pt>
                <c:pt idx="85">
                  <c:v>42948</c:v>
                </c:pt>
                <c:pt idx="86">
                  <c:v>42949</c:v>
                </c:pt>
                <c:pt idx="87">
                  <c:v>42950</c:v>
                </c:pt>
                <c:pt idx="88">
                  <c:v>42951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42968</c:v>
                </c:pt>
                <c:pt idx="100">
                  <c:v>42969</c:v>
                </c:pt>
                <c:pt idx="101">
                  <c:v>42970</c:v>
                </c:pt>
                <c:pt idx="102">
                  <c:v>42971</c:v>
                </c:pt>
                <c:pt idx="103">
                  <c:v>42972</c:v>
                </c:pt>
                <c:pt idx="104">
                  <c:v>42975</c:v>
                </c:pt>
                <c:pt idx="105">
                  <c:v>42976</c:v>
                </c:pt>
                <c:pt idx="106">
                  <c:v>42977</c:v>
                </c:pt>
                <c:pt idx="107">
                  <c:v>42978</c:v>
                </c:pt>
                <c:pt idx="108">
                  <c:v>42979</c:v>
                </c:pt>
                <c:pt idx="109">
                  <c:v>42983</c:v>
                </c:pt>
                <c:pt idx="110">
                  <c:v>42984</c:v>
                </c:pt>
                <c:pt idx="111">
                  <c:v>42985</c:v>
                </c:pt>
                <c:pt idx="112">
                  <c:v>42986</c:v>
                </c:pt>
                <c:pt idx="113">
                  <c:v>42989</c:v>
                </c:pt>
                <c:pt idx="114">
                  <c:v>42990</c:v>
                </c:pt>
                <c:pt idx="115">
                  <c:v>42991</c:v>
                </c:pt>
                <c:pt idx="116">
                  <c:v>42992</c:v>
                </c:pt>
                <c:pt idx="117">
                  <c:v>42993</c:v>
                </c:pt>
                <c:pt idx="118">
                  <c:v>42996</c:v>
                </c:pt>
                <c:pt idx="119">
                  <c:v>42997</c:v>
                </c:pt>
                <c:pt idx="120">
                  <c:v>42998</c:v>
                </c:pt>
                <c:pt idx="121">
                  <c:v>42999</c:v>
                </c:pt>
                <c:pt idx="122">
                  <c:v>43000</c:v>
                </c:pt>
                <c:pt idx="123">
                  <c:v>43003</c:v>
                </c:pt>
                <c:pt idx="124">
                  <c:v>43004</c:v>
                </c:pt>
                <c:pt idx="125">
                  <c:v>43005</c:v>
                </c:pt>
                <c:pt idx="126">
                  <c:v>43006</c:v>
                </c:pt>
                <c:pt idx="127">
                  <c:v>43007</c:v>
                </c:pt>
                <c:pt idx="128">
                  <c:v>43010</c:v>
                </c:pt>
                <c:pt idx="129">
                  <c:v>43011</c:v>
                </c:pt>
                <c:pt idx="130">
                  <c:v>43012</c:v>
                </c:pt>
                <c:pt idx="131">
                  <c:v>43013</c:v>
                </c:pt>
                <c:pt idx="132">
                  <c:v>43014</c:v>
                </c:pt>
                <c:pt idx="133">
                  <c:v>43017</c:v>
                </c:pt>
                <c:pt idx="134">
                  <c:v>43018</c:v>
                </c:pt>
                <c:pt idx="135">
                  <c:v>43019</c:v>
                </c:pt>
                <c:pt idx="136">
                  <c:v>43020</c:v>
                </c:pt>
                <c:pt idx="137">
                  <c:v>43021</c:v>
                </c:pt>
                <c:pt idx="138">
                  <c:v>43024</c:v>
                </c:pt>
                <c:pt idx="139">
                  <c:v>43025</c:v>
                </c:pt>
                <c:pt idx="140">
                  <c:v>43026</c:v>
                </c:pt>
                <c:pt idx="141">
                  <c:v>43027</c:v>
                </c:pt>
                <c:pt idx="142">
                  <c:v>43028</c:v>
                </c:pt>
                <c:pt idx="143">
                  <c:v>43031</c:v>
                </c:pt>
                <c:pt idx="144">
                  <c:v>43032</c:v>
                </c:pt>
                <c:pt idx="145">
                  <c:v>43033</c:v>
                </c:pt>
                <c:pt idx="146">
                  <c:v>43034</c:v>
                </c:pt>
                <c:pt idx="147">
                  <c:v>43035</c:v>
                </c:pt>
                <c:pt idx="148">
                  <c:v>43038</c:v>
                </c:pt>
                <c:pt idx="149">
                  <c:v>43039</c:v>
                </c:pt>
                <c:pt idx="150">
                  <c:v>43040</c:v>
                </c:pt>
                <c:pt idx="151">
                  <c:v>43041</c:v>
                </c:pt>
                <c:pt idx="152">
                  <c:v>43042</c:v>
                </c:pt>
                <c:pt idx="153">
                  <c:v>43045</c:v>
                </c:pt>
                <c:pt idx="154">
                  <c:v>43046</c:v>
                </c:pt>
                <c:pt idx="155">
                  <c:v>43047</c:v>
                </c:pt>
                <c:pt idx="156">
                  <c:v>43048</c:v>
                </c:pt>
                <c:pt idx="157">
                  <c:v>43049</c:v>
                </c:pt>
                <c:pt idx="158">
                  <c:v>43052</c:v>
                </c:pt>
                <c:pt idx="159">
                  <c:v>43053</c:v>
                </c:pt>
                <c:pt idx="160">
                  <c:v>43054</c:v>
                </c:pt>
                <c:pt idx="161">
                  <c:v>43055</c:v>
                </c:pt>
                <c:pt idx="162">
                  <c:v>43056</c:v>
                </c:pt>
                <c:pt idx="163">
                  <c:v>43059</c:v>
                </c:pt>
                <c:pt idx="164">
                  <c:v>43060</c:v>
                </c:pt>
                <c:pt idx="165">
                  <c:v>43061</c:v>
                </c:pt>
                <c:pt idx="166">
                  <c:v>43063</c:v>
                </c:pt>
                <c:pt idx="167">
                  <c:v>43066</c:v>
                </c:pt>
                <c:pt idx="168">
                  <c:v>43067</c:v>
                </c:pt>
                <c:pt idx="169">
                  <c:v>43068</c:v>
                </c:pt>
                <c:pt idx="170">
                  <c:v>43069</c:v>
                </c:pt>
                <c:pt idx="171">
                  <c:v>43070</c:v>
                </c:pt>
                <c:pt idx="172">
                  <c:v>43073</c:v>
                </c:pt>
                <c:pt idx="173">
                  <c:v>43074</c:v>
                </c:pt>
                <c:pt idx="174">
                  <c:v>43075</c:v>
                </c:pt>
                <c:pt idx="175">
                  <c:v>43076</c:v>
                </c:pt>
                <c:pt idx="176">
                  <c:v>43077</c:v>
                </c:pt>
                <c:pt idx="177">
                  <c:v>43080</c:v>
                </c:pt>
                <c:pt idx="178">
                  <c:v>43081</c:v>
                </c:pt>
                <c:pt idx="179">
                  <c:v>43082</c:v>
                </c:pt>
                <c:pt idx="180">
                  <c:v>43083</c:v>
                </c:pt>
                <c:pt idx="181">
                  <c:v>43084</c:v>
                </c:pt>
                <c:pt idx="182">
                  <c:v>43087</c:v>
                </c:pt>
                <c:pt idx="183">
                  <c:v>43088</c:v>
                </c:pt>
                <c:pt idx="184">
                  <c:v>43089</c:v>
                </c:pt>
                <c:pt idx="185">
                  <c:v>43090</c:v>
                </c:pt>
                <c:pt idx="186">
                  <c:v>43091</c:v>
                </c:pt>
                <c:pt idx="187">
                  <c:v>43095</c:v>
                </c:pt>
                <c:pt idx="188">
                  <c:v>43096</c:v>
                </c:pt>
                <c:pt idx="189">
                  <c:v>43097</c:v>
                </c:pt>
                <c:pt idx="190">
                  <c:v>43098</c:v>
                </c:pt>
                <c:pt idx="191">
                  <c:v>43102</c:v>
                </c:pt>
                <c:pt idx="192">
                  <c:v>43103</c:v>
                </c:pt>
                <c:pt idx="193">
                  <c:v>43104</c:v>
                </c:pt>
                <c:pt idx="194">
                  <c:v>43105</c:v>
                </c:pt>
                <c:pt idx="195">
                  <c:v>43108</c:v>
                </c:pt>
                <c:pt idx="196">
                  <c:v>43109</c:v>
                </c:pt>
                <c:pt idx="197">
                  <c:v>43110</c:v>
                </c:pt>
                <c:pt idx="198">
                  <c:v>43111</c:v>
                </c:pt>
                <c:pt idx="199">
                  <c:v>43112</c:v>
                </c:pt>
                <c:pt idx="200">
                  <c:v>43116</c:v>
                </c:pt>
                <c:pt idx="201">
                  <c:v>43117</c:v>
                </c:pt>
                <c:pt idx="202">
                  <c:v>43118</c:v>
                </c:pt>
                <c:pt idx="203">
                  <c:v>43119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43129</c:v>
                </c:pt>
                <c:pt idx="210">
                  <c:v>43130</c:v>
                </c:pt>
                <c:pt idx="211">
                  <c:v>43131</c:v>
                </c:pt>
                <c:pt idx="212">
                  <c:v>43132</c:v>
                </c:pt>
                <c:pt idx="213">
                  <c:v>43133</c:v>
                </c:pt>
                <c:pt idx="214">
                  <c:v>43136</c:v>
                </c:pt>
                <c:pt idx="215">
                  <c:v>43137</c:v>
                </c:pt>
                <c:pt idx="216">
                  <c:v>43138</c:v>
                </c:pt>
                <c:pt idx="217">
                  <c:v>43139</c:v>
                </c:pt>
                <c:pt idx="218">
                  <c:v>43140</c:v>
                </c:pt>
                <c:pt idx="219">
                  <c:v>43143</c:v>
                </c:pt>
                <c:pt idx="220">
                  <c:v>43144</c:v>
                </c:pt>
                <c:pt idx="221">
                  <c:v>43145</c:v>
                </c:pt>
                <c:pt idx="222">
                  <c:v>43146</c:v>
                </c:pt>
                <c:pt idx="223">
                  <c:v>43147</c:v>
                </c:pt>
                <c:pt idx="224">
                  <c:v>43151</c:v>
                </c:pt>
                <c:pt idx="225">
                  <c:v>43152</c:v>
                </c:pt>
                <c:pt idx="226">
                  <c:v>43153</c:v>
                </c:pt>
                <c:pt idx="227">
                  <c:v>43154</c:v>
                </c:pt>
                <c:pt idx="228">
                  <c:v>43157</c:v>
                </c:pt>
                <c:pt idx="229">
                  <c:v>43158</c:v>
                </c:pt>
                <c:pt idx="230">
                  <c:v>43159</c:v>
                </c:pt>
                <c:pt idx="231">
                  <c:v>43160</c:v>
                </c:pt>
                <c:pt idx="232">
                  <c:v>43161</c:v>
                </c:pt>
                <c:pt idx="233">
                  <c:v>43164</c:v>
                </c:pt>
                <c:pt idx="234">
                  <c:v>43165</c:v>
                </c:pt>
                <c:pt idx="235">
                  <c:v>43166</c:v>
                </c:pt>
                <c:pt idx="236">
                  <c:v>43167</c:v>
                </c:pt>
                <c:pt idx="237">
                  <c:v>43168</c:v>
                </c:pt>
                <c:pt idx="238">
                  <c:v>43171</c:v>
                </c:pt>
                <c:pt idx="239">
                  <c:v>43172</c:v>
                </c:pt>
                <c:pt idx="240">
                  <c:v>43173</c:v>
                </c:pt>
                <c:pt idx="241">
                  <c:v>43174</c:v>
                </c:pt>
                <c:pt idx="242">
                  <c:v>43175</c:v>
                </c:pt>
                <c:pt idx="243">
                  <c:v>43178</c:v>
                </c:pt>
                <c:pt idx="244">
                  <c:v>43179</c:v>
                </c:pt>
                <c:pt idx="245">
                  <c:v>43180</c:v>
                </c:pt>
                <c:pt idx="246">
                  <c:v>43181</c:v>
                </c:pt>
                <c:pt idx="247">
                  <c:v>43182</c:v>
                </c:pt>
                <c:pt idx="248">
                  <c:v>43185</c:v>
                </c:pt>
                <c:pt idx="249">
                  <c:v>43186</c:v>
                </c:pt>
                <c:pt idx="250">
                  <c:v>43187</c:v>
                </c:pt>
                <c:pt idx="251">
                  <c:v>43188</c:v>
                </c:pt>
                <c:pt idx="252">
                  <c:v>43192</c:v>
                </c:pt>
                <c:pt idx="253">
                  <c:v>43193</c:v>
                </c:pt>
                <c:pt idx="254">
                  <c:v>43194</c:v>
                </c:pt>
                <c:pt idx="255">
                  <c:v>43195</c:v>
                </c:pt>
                <c:pt idx="256">
                  <c:v>43196</c:v>
                </c:pt>
                <c:pt idx="257">
                  <c:v>43199</c:v>
                </c:pt>
                <c:pt idx="258">
                  <c:v>43200</c:v>
                </c:pt>
                <c:pt idx="259">
                  <c:v>43201</c:v>
                </c:pt>
                <c:pt idx="260">
                  <c:v>43202</c:v>
                </c:pt>
                <c:pt idx="261">
                  <c:v>43203</c:v>
                </c:pt>
                <c:pt idx="262">
                  <c:v>43206</c:v>
                </c:pt>
                <c:pt idx="263">
                  <c:v>43207</c:v>
                </c:pt>
                <c:pt idx="264">
                  <c:v>43208</c:v>
                </c:pt>
                <c:pt idx="265">
                  <c:v>43209</c:v>
                </c:pt>
                <c:pt idx="266">
                  <c:v>43210</c:v>
                </c:pt>
                <c:pt idx="267">
                  <c:v>43213</c:v>
                </c:pt>
                <c:pt idx="268">
                  <c:v>43214</c:v>
                </c:pt>
                <c:pt idx="269">
                  <c:v>43215</c:v>
                </c:pt>
                <c:pt idx="270">
                  <c:v>43216</c:v>
                </c:pt>
                <c:pt idx="271">
                  <c:v>43217</c:v>
                </c:pt>
                <c:pt idx="272">
                  <c:v>43220</c:v>
                </c:pt>
                <c:pt idx="273">
                  <c:v>43221</c:v>
                </c:pt>
                <c:pt idx="274">
                  <c:v>43222</c:v>
                </c:pt>
                <c:pt idx="275">
                  <c:v>43223</c:v>
                </c:pt>
                <c:pt idx="276">
                  <c:v>43224</c:v>
                </c:pt>
                <c:pt idx="277">
                  <c:v>43227</c:v>
                </c:pt>
                <c:pt idx="278">
                  <c:v>43228</c:v>
                </c:pt>
                <c:pt idx="279">
                  <c:v>43229</c:v>
                </c:pt>
                <c:pt idx="280">
                  <c:v>43230</c:v>
                </c:pt>
                <c:pt idx="281">
                  <c:v>43231</c:v>
                </c:pt>
                <c:pt idx="282">
                  <c:v>43234</c:v>
                </c:pt>
                <c:pt idx="283">
                  <c:v>43235</c:v>
                </c:pt>
                <c:pt idx="284">
                  <c:v>43236</c:v>
                </c:pt>
                <c:pt idx="285">
                  <c:v>43237</c:v>
                </c:pt>
                <c:pt idx="286">
                  <c:v>43238</c:v>
                </c:pt>
                <c:pt idx="287">
                  <c:v>43241</c:v>
                </c:pt>
                <c:pt idx="288">
                  <c:v>43242</c:v>
                </c:pt>
                <c:pt idx="289">
                  <c:v>43243</c:v>
                </c:pt>
                <c:pt idx="290">
                  <c:v>43244</c:v>
                </c:pt>
                <c:pt idx="291">
                  <c:v>43245</c:v>
                </c:pt>
                <c:pt idx="292">
                  <c:v>43249</c:v>
                </c:pt>
                <c:pt idx="293">
                  <c:v>43250</c:v>
                </c:pt>
                <c:pt idx="294">
                  <c:v>43251</c:v>
                </c:pt>
                <c:pt idx="295">
                  <c:v>43252</c:v>
                </c:pt>
                <c:pt idx="296">
                  <c:v>43255</c:v>
                </c:pt>
                <c:pt idx="297">
                  <c:v>43256</c:v>
                </c:pt>
                <c:pt idx="298">
                  <c:v>43257</c:v>
                </c:pt>
                <c:pt idx="299">
                  <c:v>43258</c:v>
                </c:pt>
                <c:pt idx="300">
                  <c:v>43259</c:v>
                </c:pt>
                <c:pt idx="301">
                  <c:v>43262</c:v>
                </c:pt>
                <c:pt idx="302">
                  <c:v>43263</c:v>
                </c:pt>
                <c:pt idx="303">
                  <c:v>43264</c:v>
                </c:pt>
                <c:pt idx="304">
                  <c:v>43265</c:v>
                </c:pt>
                <c:pt idx="305">
                  <c:v>43266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43276</c:v>
                </c:pt>
                <c:pt idx="312">
                  <c:v>43277</c:v>
                </c:pt>
                <c:pt idx="313">
                  <c:v>43278</c:v>
                </c:pt>
                <c:pt idx="314">
                  <c:v>43279</c:v>
                </c:pt>
                <c:pt idx="315">
                  <c:v>43280</c:v>
                </c:pt>
                <c:pt idx="316">
                  <c:v>43283</c:v>
                </c:pt>
                <c:pt idx="317">
                  <c:v>43284</c:v>
                </c:pt>
                <c:pt idx="318">
                  <c:v>43286</c:v>
                </c:pt>
                <c:pt idx="319">
                  <c:v>43287</c:v>
                </c:pt>
                <c:pt idx="320">
                  <c:v>43290</c:v>
                </c:pt>
                <c:pt idx="321">
                  <c:v>43291</c:v>
                </c:pt>
                <c:pt idx="322">
                  <c:v>43292</c:v>
                </c:pt>
                <c:pt idx="323">
                  <c:v>43293</c:v>
                </c:pt>
                <c:pt idx="324">
                  <c:v>43294</c:v>
                </c:pt>
                <c:pt idx="325">
                  <c:v>43297</c:v>
                </c:pt>
                <c:pt idx="326">
                  <c:v>43298</c:v>
                </c:pt>
                <c:pt idx="327">
                  <c:v>43299</c:v>
                </c:pt>
                <c:pt idx="328">
                  <c:v>43300</c:v>
                </c:pt>
                <c:pt idx="329">
                  <c:v>43301</c:v>
                </c:pt>
                <c:pt idx="330">
                  <c:v>43304</c:v>
                </c:pt>
                <c:pt idx="331">
                  <c:v>43305</c:v>
                </c:pt>
                <c:pt idx="332">
                  <c:v>43306</c:v>
                </c:pt>
                <c:pt idx="333">
                  <c:v>43307</c:v>
                </c:pt>
                <c:pt idx="334">
                  <c:v>43308</c:v>
                </c:pt>
                <c:pt idx="335">
                  <c:v>43311</c:v>
                </c:pt>
                <c:pt idx="336">
                  <c:v>43312</c:v>
                </c:pt>
                <c:pt idx="337">
                  <c:v>43313</c:v>
                </c:pt>
                <c:pt idx="338">
                  <c:v>43314</c:v>
                </c:pt>
                <c:pt idx="339">
                  <c:v>43315</c:v>
                </c:pt>
                <c:pt idx="340">
                  <c:v>43318</c:v>
                </c:pt>
                <c:pt idx="341">
                  <c:v>43319</c:v>
                </c:pt>
                <c:pt idx="342">
                  <c:v>43320</c:v>
                </c:pt>
                <c:pt idx="343">
                  <c:v>43321</c:v>
                </c:pt>
                <c:pt idx="344">
                  <c:v>43322</c:v>
                </c:pt>
                <c:pt idx="345">
                  <c:v>43325</c:v>
                </c:pt>
                <c:pt idx="346">
                  <c:v>43326</c:v>
                </c:pt>
                <c:pt idx="347">
                  <c:v>43327</c:v>
                </c:pt>
                <c:pt idx="348">
                  <c:v>43328</c:v>
                </c:pt>
                <c:pt idx="349">
                  <c:v>43329</c:v>
                </c:pt>
                <c:pt idx="350">
                  <c:v>43332</c:v>
                </c:pt>
                <c:pt idx="351">
                  <c:v>43333</c:v>
                </c:pt>
                <c:pt idx="352">
                  <c:v>43334</c:v>
                </c:pt>
                <c:pt idx="353">
                  <c:v>43335</c:v>
                </c:pt>
                <c:pt idx="354">
                  <c:v>43336</c:v>
                </c:pt>
                <c:pt idx="355">
                  <c:v>43339</c:v>
                </c:pt>
                <c:pt idx="356">
                  <c:v>43340</c:v>
                </c:pt>
                <c:pt idx="357">
                  <c:v>43341</c:v>
                </c:pt>
                <c:pt idx="358">
                  <c:v>43342</c:v>
                </c:pt>
                <c:pt idx="359">
                  <c:v>43343</c:v>
                </c:pt>
                <c:pt idx="360">
                  <c:v>43347</c:v>
                </c:pt>
                <c:pt idx="361">
                  <c:v>43348</c:v>
                </c:pt>
                <c:pt idx="362">
                  <c:v>43349</c:v>
                </c:pt>
                <c:pt idx="363">
                  <c:v>43350</c:v>
                </c:pt>
                <c:pt idx="364">
                  <c:v>43353</c:v>
                </c:pt>
                <c:pt idx="365">
                  <c:v>43354</c:v>
                </c:pt>
                <c:pt idx="366">
                  <c:v>43355</c:v>
                </c:pt>
                <c:pt idx="367">
                  <c:v>43356</c:v>
                </c:pt>
                <c:pt idx="368">
                  <c:v>43357</c:v>
                </c:pt>
                <c:pt idx="369">
                  <c:v>43360</c:v>
                </c:pt>
                <c:pt idx="370">
                  <c:v>43361</c:v>
                </c:pt>
                <c:pt idx="371">
                  <c:v>43362</c:v>
                </c:pt>
                <c:pt idx="372">
                  <c:v>43363</c:v>
                </c:pt>
                <c:pt idx="373">
                  <c:v>43364</c:v>
                </c:pt>
                <c:pt idx="374">
                  <c:v>43367</c:v>
                </c:pt>
                <c:pt idx="375">
                  <c:v>43368</c:v>
                </c:pt>
                <c:pt idx="376">
                  <c:v>43369</c:v>
                </c:pt>
                <c:pt idx="377">
                  <c:v>43370</c:v>
                </c:pt>
                <c:pt idx="378">
                  <c:v>43371</c:v>
                </c:pt>
                <c:pt idx="379">
                  <c:v>43374</c:v>
                </c:pt>
                <c:pt idx="380">
                  <c:v>43375</c:v>
                </c:pt>
                <c:pt idx="381">
                  <c:v>43376</c:v>
                </c:pt>
                <c:pt idx="382">
                  <c:v>43377</c:v>
                </c:pt>
                <c:pt idx="383">
                  <c:v>43378</c:v>
                </c:pt>
                <c:pt idx="384">
                  <c:v>43381</c:v>
                </c:pt>
                <c:pt idx="385">
                  <c:v>43382</c:v>
                </c:pt>
                <c:pt idx="386">
                  <c:v>43383</c:v>
                </c:pt>
                <c:pt idx="387">
                  <c:v>43384</c:v>
                </c:pt>
                <c:pt idx="388">
                  <c:v>43385</c:v>
                </c:pt>
                <c:pt idx="389">
                  <c:v>43388</c:v>
                </c:pt>
                <c:pt idx="390">
                  <c:v>43389</c:v>
                </c:pt>
                <c:pt idx="391">
                  <c:v>43390</c:v>
                </c:pt>
                <c:pt idx="392">
                  <c:v>43391</c:v>
                </c:pt>
                <c:pt idx="393">
                  <c:v>43392</c:v>
                </c:pt>
                <c:pt idx="394">
                  <c:v>43395</c:v>
                </c:pt>
                <c:pt idx="395">
                  <c:v>43396</c:v>
                </c:pt>
                <c:pt idx="396">
                  <c:v>43397</c:v>
                </c:pt>
                <c:pt idx="397">
                  <c:v>43398</c:v>
                </c:pt>
                <c:pt idx="398">
                  <c:v>43399</c:v>
                </c:pt>
                <c:pt idx="399">
                  <c:v>43402</c:v>
                </c:pt>
                <c:pt idx="400">
                  <c:v>43403</c:v>
                </c:pt>
                <c:pt idx="401">
                  <c:v>43404</c:v>
                </c:pt>
                <c:pt idx="402">
                  <c:v>43405</c:v>
                </c:pt>
                <c:pt idx="403">
                  <c:v>43406</c:v>
                </c:pt>
                <c:pt idx="404">
                  <c:v>43409</c:v>
                </c:pt>
                <c:pt idx="405">
                  <c:v>43410</c:v>
                </c:pt>
                <c:pt idx="406">
                  <c:v>43411</c:v>
                </c:pt>
                <c:pt idx="407">
                  <c:v>43412</c:v>
                </c:pt>
                <c:pt idx="408">
                  <c:v>43413</c:v>
                </c:pt>
                <c:pt idx="409">
                  <c:v>43416</c:v>
                </c:pt>
                <c:pt idx="410">
                  <c:v>43417</c:v>
                </c:pt>
                <c:pt idx="411">
                  <c:v>43418</c:v>
                </c:pt>
                <c:pt idx="412">
                  <c:v>43419</c:v>
                </c:pt>
                <c:pt idx="413">
                  <c:v>43420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43427</c:v>
                </c:pt>
                <c:pt idx="418">
                  <c:v>43430</c:v>
                </c:pt>
                <c:pt idx="419">
                  <c:v>43431</c:v>
                </c:pt>
                <c:pt idx="420">
                  <c:v>43432</c:v>
                </c:pt>
                <c:pt idx="421">
                  <c:v>43433</c:v>
                </c:pt>
                <c:pt idx="422">
                  <c:v>43434</c:v>
                </c:pt>
                <c:pt idx="423">
                  <c:v>43437</c:v>
                </c:pt>
                <c:pt idx="424">
                  <c:v>43438</c:v>
                </c:pt>
                <c:pt idx="425">
                  <c:v>43440</c:v>
                </c:pt>
                <c:pt idx="426">
                  <c:v>43441</c:v>
                </c:pt>
                <c:pt idx="427">
                  <c:v>43444</c:v>
                </c:pt>
                <c:pt idx="428">
                  <c:v>43445</c:v>
                </c:pt>
                <c:pt idx="429">
                  <c:v>43446</c:v>
                </c:pt>
                <c:pt idx="430">
                  <c:v>43447</c:v>
                </c:pt>
                <c:pt idx="431">
                  <c:v>43448</c:v>
                </c:pt>
                <c:pt idx="432">
                  <c:v>43451</c:v>
                </c:pt>
                <c:pt idx="433">
                  <c:v>43452</c:v>
                </c:pt>
                <c:pt idx="434">
                  <c:v>43453</c:v>
                </c:pt>
                <c:pt idx="435">
                  <c:v>43454</c:v>
                </c:pt>
                <c:pt idx="436">
                  <c:v>43455</c:v>
                </c:pt>
                <c:pt idx="437">
                  <c:v>43458</c:v>
                </c:pt>
                <c:pt idx="438">
                  <c:v>43460</c:v>
                </c:pt>
                <c:pt idx="439">
                  <c:v>43461</c:v>
                </c:pt>
                <c:pt idx="440">
                  <c:v>43462</c:v>
                </c:pt>
                <c:pt idx="441">
                  <c:v>43465</c:v>
                </c:pt>
                <c:pt idx="442">
                  <c:v>43467</c:v>
                </c:pt>
                <c:pt idx="443">
                  <c:v>43468</c:v>
                </c:pt>
                <c:pt idx="444">
                  <c:v>43469</c:v>
                </c:pt>
                <c:pt idx="445">
                  <c:v>43472</c:v>
                </c:pt>
                <c:pt idx="446">
                  <c:v>43473</c:v>
                </c:pt>
                <c:pt idx="447">
                  <c:v>43474</c:v>
                </c:pt>
                <c:pt idx="448">
                  <c:v>43475</c:v>
                </c:pt>
                <c:pt idx="449">
                  <c:v>43476</c:v>
                </c:pt>
                <c:pt idx="450">
                  <c:v>43479</c:v>
                </c:pt>
                <c:pt idx="451">
                  <c:v>43480</c:v>
                </c:pt>
                <c:pt idx="452">
                  <c:v>43481</c:v>
                </c:pt>
                <c:pt idx="453">
                  <c:v>43482</c:v>
                </c:pt>
                <c:pt idx="454">
                  <c:v>43483</c:v>
                </c:pt>
                <c:pt idx="455">
                  <c:v>43487</c:v>
                </c:pt>
                <c:pt idx="456">
                  <c:v>43488</c:v>
                </c:pt>
                <c:pt idx="457">
                  <c:v>43489</c:v>
                </c:pt>
                <c:pt idx="458">
                  <c:v>43490</c:v>
                </c:pt>
                <c:pt idx="459">
                  <c:v>43493</c:v>
                </c:pt>
                <c:pt idx="460">
                  <c:v>43494</c:v>
                </c:pt>
                <c:pt idx="461">
                  <c:v>43495</c:v>
                </c:pt>
                <c:pt idx="462">
                  <c:v>43496</c:v>
                </c:pt>
                <c:pt idx="463">
                  <c:v>43497</c:v>
                </c:pt>
                <c:pt idx="464">
                  <c:v>43500</c:v>
                </c:pt>
                <c:pt idx="465">
                  <c:v>43501</c:v>
                </c:pt>
                <c:pt idx="466">
                  <c:v>43502</c:v>
                </c:pt>
                <c:pt idx="467">
                  <c:v>43503</c:v>
                </c:pt>
                <c:pt idx="468">
                  <c:v>43504</c:v>
                </c:pt>
                <c:pt idx="469">
                  <c:v>43507</c:v>
                </c:pt>
                <c:pt idx="470">
                  <c:v>43508</c:v>
                </c:pt>
                <c:pt idx="471">
                  <c:v>43509</c:v>
                </c:pt>
                <c:pt idx="472">
                  <c:v>43510</c:v>
                </c:pt>
                <c:pt idx="473">
                  <c:v>43511</c:v>
                </c:pt>
                <c:pt idx="474">
                  <c:v>43515</c:v>
                </c:pt>
                <c:pt idx="475">
                  <c:v>43516</c:v>
                </c:pt>
                <c:pt idx="476">
                  <c:v>43517</c:v>
                </c:pt>
                <c:pt idx="477">
                  <c:v>43518</c:v>
                </c:pt>
                <c:pt idx="478">
                  <c:v>43521</c:v>
                </c:pt>
                <c:pt idx="479">
                  <c:v>43522</c:v>
                </c:pt>
                <c:pt idx="480">
                  <c:v>43523</c:v>
                </c:pt>
                <c:pt idx="481">
                  <c:v>43524</c:v>
                </c:pt>
                <c:pt idx="482">
                  <c:v>43525</c:v>
                </c:pt>
                <c:pt idx="483">
                  <c:v>43528</c:v>
                </c:pt>
                <c:pt idx="484">
                  <c:v>43529</c:v>
                </c:pt>
                <c:pt idx="485">
                  <c:v>43530</c:v>
                </c:pt>
                <c:pt idx="486">
                  <c:v>43531</c:v>
                </c:pt>
                <c:pt idx="487">
                  <c:v>43532</c:v>
                </c:pt>
                <c:pt idx="488">
                  <c:v>43535</c:v>
                </c:pt>
                <c:pt idx="489">
                  <c:v>43536</c:v>
                </c:pt>
                <c:pt idx="490">
                  <c:v>43537</c:v>
                </c:pt>
                <c:pt idx="491">
                  <c:v>43538</c:v>
                </c:pt>
                <c:pt idx="492">
                  <c:v>43539</c:v>
                </c:pt>
                <c:pt idx="493">
                  <c:v>43542</c:v>
                </c:pt>
                <c:pt idx="494">
                  <c:v>43543</c:v>
                </c:pt>
                <c:pt idx="495">
                  <c:v>43544</c:v>
                </c:pt>
                <c:pt idx="496">
                  <c:v>43545</c:v>
                </c:pt>
                <c:pt idx="497">
                  <c:v>43546</c:v>
                </c:pt>
                <c:pt idx="498">
                  <c:v>43549</c:v>
                </c:pt>
                <c:pt idx="499">
                  <c:v>43550</c:v>
                </c:pt>
                <c:pt idx="500">
                  <c:v>43551</c:v>
                </c:pt>
                <c:pt idx="501">
                  <c:v>43552</c:v>
                </c:pt>
                <c:pt idx="502">
                  <c:v>43553</c:v>
                </c:pt>
                <c:pt idx="503">
                  <c:v>43556</c:v>
                </c:pt>
                <c:pt idx="504">
                  <c:v>43557</c:v>
                </c:pt>
                <c:pt idx="505">
                  <c:v>43558</c:v>
                </c:pt>
                <c:pt idx="506">
                  <c:v>43559</c:v>
                </c:pt>
                <c:pt idx="507">
                  <c:v>43560</c:v>
                </c:pt>
                <c:pt idx="508">
                  <c:v>43563</c:v>
                </c:pt>
                <c:pt idx="509">
                  <c:v>43564</c:v>
                </c:pt>
                <c:pt idx="510">
                  <c:v>43565</c:v>
                </c:pt>
                <c:pt idx="511">
                  <c:v>43566</c:v>
                </c:pt>
                <c:pt idx="512">
                  <c:v>43567</c:v>
                </c:pt>
                <c:pt idx="513">
                  <c:v>43570</c:v>
                </c:pt>
                <c:pt idx="514">
                  <c:v>43571</c:v>
                </c:pt>
                <c:pt idx="515">
                  <c:v>43572</c:v>
                </c:pt>
                <c:pt idx="516">
                  <c:v>43573</c:v>
                </c:pt>
                <c:pt idx="517">
                  <c:v>43577</c:v>
                </c:pt>
                <c:pt idx="518">
                  <c:v>43578</c:v>
                </c:pt>
                <c:pt idx="519">
                  <c:v>43579</c:v>
                </c:pt>
                <c:pt idx="520">
                  <c:v>43580</c:v>
                </c:pt>
                <c:pt idx="521">
                  <c:v>43581</c:v>
                </c:pt>
                <c:pt idx="522">
                  <c:v>43584</c:v>
                </c:pt>
                <c:pt idx="523">
                  <c:v>43585</c:v>
                </c:pt>
                <c:pt idx="524">
                  <c:v>43586</c:v>
                </c:pt>
                <c:pt idx="525">
                  <c:v>43587</c:v>
                </c:pt>
                <c:pt idx="526">
                  <c:v>43588</c:v>
                </c:pt>
                <c:pt idx="527">
                  <c:v>43591</c:v>
                </c:pt>
                <c:pt idx="528">
                  <c:v>43592</c:v>
                </c:pt>
                <c:pt idx="529">
                  <c:v>43593</c:v>
                </c:pt>
                <c:pt idx="530">
                  <c:v>43594</c:v>
                </c:pt>
                <c:pt idx="531">
                  <c:v>43595</c:v>
                </c:pt>
                <c:pt idx="532">
                  <c:v>43598</c:v>
                </c:pt>
                <c:pt idx="533">
                  <c:v>43599</c:v>
                </c:pt>
                <c:pt idx="534">
                  <c:v>43600</c:v>
                </c:pt>
                <c:pt idx="535">
                  <c:v>43601</c:v>
                </c:pt>
                <c:pt idx="536">
                  <c:v>43602</c:v>
                </c:pt>
                <c:pt idx="537">
                  <c:v>43605</c:v>
                </c:pt>
                <c:pt idx="538">
                  <c:v>43606</c:v>
                </c:pt>
                <c:pt idx="539">
                  <c:v>43607</c:v>
                </c:pt>
                <c:pt idx="540">
                  <c:v>43608</c:v>
                </c:pt>
                <c:pt idx="541">
                  <c:v>43609</c:v>
                </c:pt>
                <c:pt idx="542">
                  <c:v>43613</c:v>
                </c:pt>
                <c:pt idx="543">
                  <c:v>43614</c:v>
                </c:pt>
                <c:pt idx="544">
                  <c:v>43615</c:v>
                </c:pt>
                <c:pt idx="545">
                  <c:v>43616</c:v>
                </c:pt>
                <c:pt idx="546">
                  <c:v>43619</c:v>
                </c:pt>
                <c:pt idx="547">
                  <c:v>43620</c:v>
                </c:pt>
                <c:pt idx="548">
                  <c:v>43621</c:v>
                </c:pt>
                <c:pt idx="549">
                  <c:v>43622</c:v>
                </c:pt>
                <c:pt idx="550">
                  <c:v>43623</c:v>
                </c:pt>
                <c:pt idx="551">
                  <c:v>43626</c:v>
                </c:pt>
                <c:pt idx="552">
                  <c:v>43627</c:v>
                </c:pt>
                <c:pt idx="553">
                  <c:v>43628</c:v>
                </c:pt>
                <c:pt idx="554">
                  <c:v>43629</c:v>
                </c:pt>
                <c:pt idx="555">
                  <c:v>43630</c:v>
                </c:pt>
                <c:pt idx="556">
                  <c:v>43633</c:v>
                </c:pt>
                <c:pt idx="557">
                  <c:v>43634</c:v>
                </c:pt>
                <c:pt idx="558">
                  <c:v>43635</c:v>
                </c:pt>
                <c:pt idx="559">
                  <c:v>43636</c:v>
                </c:pt>
                <c:pt idx="560">
                  <c:v>43637</c:v>
                </c:pt>
                <c:pt idx="561">
                  <c:v>43640</c:v>
                </c:pt>
                <c:pt idx="562">
                  <c:v>43641</c:v>
                </c:pt>
                <c:pt idx="563">
                  <c:v>43642</c:v>
                </c:pt>
                <c:pt idx="564">
                  <c:v>43643</c:v>
                </c:pt>
                <c:pt idx="565">
                  <c:v>43644</c:v>
                </c:pt>
                <c:pt idx="566">
                  <c:v>43647</c:v>
                </c:pt>
                <c:pt idx="567">
                  <c:v>43648</c:v>
                </c:pt>
                <c:pt idx="568">
                  <c:v>43649</c:v>
                </c:pt>
                <c:pt idx="569">
                  <c:v>43651</c:v>
                </c:pt>
                <c:pt idx="570">
                  <c:v>43654</c:v>
                </c:pt>
                <c:pt idx="571">
                  <c:v>43655</c:v>
                </c:pt>
                <c:pt idx="572">
                  <c:v>43656</c:v>
                </c:pt>
                <c:pt idx="573">
                  <c:v>43657</c:v>
                </c:pt>
                <c:pt idx="574">
                  <c:v>43658</c:v>
                </c:pt>
                <c:pt idx="575">
                  <c:v>43661</c:v>
                </c:pt>
                <c:pt idx="576">
                  <c:v>43662</c:v>
                </c:pt>
                <c:pt idx="577">
                  <c:v>43663</c:v>
                </c:pt>
                <c:pt idx="578">
                  <c:v>43664</c:v>
                </c:pt>
                <c:pt idx="579">
                  <c:v>43665</c:v>
                </c:pt>
                <c:pt idx="580">
                  <c:v>43668</c:v>
                </c:pt>
                <c:pt idx="581">
                  <c:v>43669</c:v>
                </c:pt>
                <c:pt idx="582">
                  <c:v>43670</c:v>
                </c:pt>
                <c:pt idx="583">
                  <c:v>43671</c:v>
                </c:pt>
                <c:pt idx="584">
                  <c:v>43672</c:v>
                </c:pt>
                <c:pt idx="585">
                  <c:v>43675</c:v>
                </c:pt>
                <c:pt idx="586">
                  <c:v>43676</c:v>
                </c:pt>
                <c:pt idx="587">
                  <c:v>43677</c:v>
                </c:pt>
                <c:pt idx="588">
                  <c:v>43678</c:v>
                </c:pt>
                <c:pt idx="589">
                  <c:v>43679</c:v>
                </c:pt>
                <c:pt idx="590">
                  <c:v>43682</c:v>
                </c:pt>
                <c:pt idx="591">
                  <c:v>43683</c:v>
                </c:pt>
                <c:pt idx="592">
                  <c:v>43684</c:v>
                </c:pt>
                <c:pt idx="593">
                  <c:v>43685</c:v>
                </c:pt>
                <c:pt idx="594">
                  <c:v>43686</c:v>
                </c:pt>
                <c:pt idx="595">
                  <c:v>43689</c:v>
                </c:pt>
                <c:pt idx="596">
                  <c:v>43690</c:v>
                </c:pt>
                <c:pt idx="597">
                  <c:v>43691</c:v>
                </c:pt>
                <c:pt idx="598">
                  <c:v>43692</c:v>
                </c:pt>
                <c:pt idx="599">
                  <c:v>43693</c:v>
                </c:pt>
                <c:pt idx="600">
                  <c:v>43696</c:v>
                </c:pt>
                <c:pt idx="601">
                  <c:v>43697</c:v>
                </c:pt>
                <c:pt idx="602">
                  <c:v>43698</c:v>
                </c:pt>
                <c:pt idx="603">
                  <c:v>43699</c:v>
                </c:pt>
                <c:pt idx="604">
                  <c:v>43700</c:v>
                </c:pt>
                <c:pt idx="605">
                  <c:v>43703</c:v>
                </c:pt>
                <c:pt idx="606">
                  <c:v>43704</c:v>
                </c:pt>
                <c:pt idx="607">
                  <c:v>43705</c:v>
                </c:pt>
                <c:pt idx="608">
                  <c:v>43706</c:v>
                </c:pt>
                <c:pt idx="609">
                  <c:v>43707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43717</c:v>
                </c:pt>
                <c:pt idx="615">
                  <c:v>43718</c:v>
                </c:pt>
                <c:pt idx="616">
                  <c:v>43719</c:v>
                </c:pt>
                <c:pt idx="617">
                  <c:v>43720</c:v>
                </c:pt>
                <c:pt idx="618">
                  <c:v>43721</c:v>
                </c:pt>
                <c:pt idx="619">
                  <c:v>43724</c:v>
                </c:pt>
                <c:pt idx="620">
                  <c:v>43725</c:v>
                </c:pt>
                <c:pt idx="621">
                  <c:v>43726</c:v>
                </c:pt>
                <c:pt idx="622">
                  <c:v>43727</c:v>
                </c:pt>
                <c:pt idx="623">
                  <c:v>43728</c:v>
                </c:pt>
                <c:pt idx="624">
                  <c:v>43731</c:v>
                </c:pt>
                <c:pt idx="625">
                  <c:v>43732</c:v>
                </c:pt>
                <c:pt idx="626">
                  <c:v>43733</c:v>
                </c:pt>
                <c:pt idx="627">
                  <c:v>43734</c:v>
                </c:pt>
                <c:pt idx="628">
                  <c:v>43735</c:v>
                </c:pt>
                <c:pt idx="629">
                  <c:v>43738</c:v>
                </c:pt>
                <c:pt idx="630">
                  <c:v>43739</c:v>
                </c:pt>
                <c:pt idx="631">
                  <c:v>43740</c:v>
                </c:pt>
                <c:pt idx="632">
                  <c:v>43741</c:v>
                </c:pt>
                <c:pt idx="633">
                  <c:v>43742</c:v>
                </c:pt>
                <c:pt idx="634">
                  <c:v>43745</c:v>
                </c:pt>
                <c:pt idx="635">
                  <c:v>43746</c:v>
                </c:pt>
                <c:pt idx="636">
                  <c:v>43747</c:v>
                </c:pt>
                <c:pt idx="637">
                  <c:v>43748</c:v>
                </c:pt>
                <c:pt idx="638">
                  <c:v>43749</c:v>
                </c:pt>
                <c:pt idx="639">
                  <c:v>43752</c:v>
                </c:pt>
                <c:pt idx="640">
                  <c:v>43753</c:v>
                </c:pt>
                <c:pt idx="641">
                  <c:v>43754</c:v>
                </c:pt>
                <c:pt idx="642">
                  <c:v>43755</c:v>
                </c:pt>
                <c:pt idx="643">
                  <c:v>43756</c:v>
                </c:pt>
                <c:pt idx="644">
                  <c:v>43759</c:v>
                </c:pt>
                <c:pt idx="645">
                  <c:v>43760</c:v>
                </c:pt>
                <c:pt idx="646">
                  <c:v>43761</c:v>
                </c:pt>
                <c:pt idx="647">
                  <c:v>43762</c:v>
                </c:pt>
                <c:pt idx="648">
                  <c:v>43763</c:v>
                </c:pt>
                <c:pt idx="649">
                  <c:v>43766</c:v>
                </c:pt>
                <c:pt idx="650">
                  <c:v>43767</c:v>
                </c:pt>
                <c:pt idx="651">
                  <c:v>43768</c:v>
                </c:pt>
                <c:pt idx="652">
                  <c:v>43769</c:v>
                </c:pt>
                <c:pt idx="653">
                  <c:v>43770</c:v>
                </c:pt>
                <c:pt idx="654">
                  <c:v>43773</c:v>
                </c:pt>
                <c:pt idx="655">
                  <c:v>43774</c:v>
                </c:pt>
                <c:pt idx="656">
                  <c:v>43775</c:v>
                </c:pt>
                <c:pt idx="657">
                  <c:v>43776</c:v>
                </c:pt>
                <c:pt idx="658">
                  <c:v>43777</c:v>
                </c:pt>
                <c:pt idx="659">
                  <c:v>43780</c:v>
                </c:pt>
                <c:pt idx="660">
                  <c:v>43781</c:v>
                </c:pt>
                <c:pt idx="661">
                  <c:v>43782</c:v>
                </c:pt>
                <c:pt idx="662">
                  <c:v>43783</c:v>
                </c:pt>
              </c:numCache>
            </c:numRef>
          </c:xVal>
          <c:yVal>
            <c:numRef>
              <c:f>Chart!$B$2:$B$664</c:f>
              <c:numCache>
                <c:formatCode>General</c:formatCode>
                <c:ptCount val="663"/>
                <c:pt idx="0">
                  <c:v>100000</c:v>
                </c:pt>
                <c:pt idx="1">
                  <c:v>100000</c:v>
                </c:pt>
                <c:pt idx="2">
                  <c:v>100039.09299999999</c:v>
                </c:pt>
                <c:pt idx="3">
                  <c:v>100024.79240000001</c:v>
                </c:pt>
                <c:pt idx="4">
                  <c:v>100091.539</c:v>
                </c:pt>
                <c:pt idx="5">
                  <c:v>100091.539</c:v>
                </c:pt>
                <c:pt idx="6">
                  <c:v>100091.539</c:v>
                </c:pt>
                <c:pt idx="7">
                  <c:v>100078.1876</c:v>
                </c:pt>
                <c:pt idx="8">
                  <c:v>100131.5934</c:v>
                </c:pt>
                <c:pt idx="9">
                  <c:v>100328.01360000001</c:v>
                </c:pt>
                <c:pt idx="10">
                  <c:v>100472.9523</c:v>
                </c:pt>
                <c:pt idx="11">
                  <c:v>100472.9523</c:v>
                </c:pt>
                <c:pt idx="12">
                  <c:v>100406.20270000001</c:v>
                </c:pt>
                <c:pt idx="13">
                  <c:v>100324.2019</c:v>
                </c:pt>
                <c:pt idx="14">
                  <c:v>100867.71400000001</c:v>
                </c:pt>
                <c:pt idx="15">
                  <c:v>100581.64840000001</c:v>
                </c:pt>
                <c:pt idx="16">
                  <c:v>101811.7049</c:v>
                </c:pt>
                <c:pt idx="17">
                  <c:v>102601.22870000001</c:v>
                </c:pt>
                <c:pt idx="18">
                  <c:v>102501.114</c:v>
                </c:pt>
                <c:pt idx="19">
                  <c:v>102653.6532</c:v>
                </c:pt>
                <c:pt idx="20">
                  <c:v>102207.41609999999</c:v>
                </c:pt>
                <c:pt idx="21">
                  <c:v>102779.51310000001</c:v>
                </c:pt>
                <c:pt idx="22">
                  <c:v>102873.9613</c:v>
                </c:pt>
                <c:pt idx="23">
                  <c:v>102542.0641</c:v>
                </c:pt>
                <c:pt idx="24">
                  <c:v>102889.181</c:v>
                </c:pt>
                <c:pt idx="25">
                  <c:v>104144.06680000002</c:v>
                </c:pt>
                <c:pt idx="26">
                  <c:v>104086.82380000003</c:v>
                </c:pt>
                <c:pt idx="27">
                  <c:v>103751.22859999999</c:v>
                </c:pt>
                <c:pt idx="28">
                  <c:v>104448.1827</c:v>
                </c:pt>
                <c:pt idx="29">
                  <c:v>103607.2065</c:v>
                </c:pt>
                <c:pt idx="30">
                  <c:v>102882.52940000003</c:v>
                </c:pt>
                <c:pt idx="31">
                  <c:v>105399.8034</c:v>
                </c:pt>
                <c:pt idx="32">
                  <c:v>104959.3011</c:v>
                </c:pt>
                <c:pt idx="33">
                  <c:v>96022.808700000009</c:v>
                </c:pt>
                <c:pt idx="34">
                  <c:v>98106.307400000005</c:v>
                </c:pt>
                <c:pt idx="35">
                  <c:v>101630.5754</c:v>
                </c:pt>
                <c:pt idx="36">
                  <c:v>104514.90539999999</c:v>
                </c:pt>
                <c:pt idx="37">
                  <c:v>105828.98959999997</c:v>
                </c:pt>
                <c:pt idx="38">
                  <c:v>107270.65459999998</c:v>
                </c:pt>
                <c:pt idx="39">
                  <c:v>110341.01700000002</c:v>
                </c:pt>
                <c:pt idx="40">
                  <c:v>110202.77979999997</c:v>
                </c:pt>
                <c:pt idx="41">
                  <c:v>109602.05680000005</c:v>
                </c:pt>
                <c:pt idx="42">
                  <c:v>109424.67169999996</c:v>
                </c:pt>
                <c:pt idx="43">
                  <c:v>115466.19620000001</c:v>
                </c:pt>
                <c:pt idx="44">
                  <c:v>118092.25080000001</c:v>
                </c:pt>
                <c:pt idx="45">
                  <c:v>117491.54230000003</c:v>
                </c:pt>
                <c:pt idx="46">
                  <c:v>114888.33330000003</c:v>
                </c:pt>
                <c:pt idx="47">
                  <c:v>116433.17610000004</c:v>
                </c:pt>
                <c:pt idx="48">
                  <c:v>116867.87710000004</c:v>
                </c:pt>
                <c:pt idx="49">
                  <c:v>115456.56109999999</c:v>
                </c:pt>
                <c:pt idx="50">
                  <c:v>115261.1838</c:v>
                </c:pt>
                <c:pt idx="51">
                  <c:v>119913.53579999995</c:v>
                </c:pt>
                <c:pt idx="52">
                  <c:v>118701.47740000006</c:v>
                </c:pt>
                <c:pt idx="53">
                  <c:v>116953.75090000003</c:v>
                </c:pt>
                <c:pt idx="54">
                  <c:v>117146.71870000003</c:v>
                </c:pt>
                <c:pt idx="55">
                  <c:v>124501.79729999998</c:v>
                </c:pt>
                <c:pt idx="56">
                  <c:v>118652.00850000003</c:v>
                </c:pt>
                <c:pt idx="57">
                  <c:v>118439.21780000001</c:v>
                </c:pt>
                <c:pt idx="58">
                  <c:v>118049.3229</c:v>
                </c:pt>
                <c:pt idx="59">
                  <c:v>119049.73770000001</c:v>
                </c:pt>
                <c:pt idx="60">
                  <c:v>119586.25270000001</c:v>
                </c:pt>
                <c:pt idx="61">
                  <c:v>113013.17920000004</c:v>
                </c:pt>
                <c:pt idx="62">
                  <c:v>120257.02770000004</c:v>
                </c:pt>
                <c:pt idx="63">
                  <c:v>113080.30919999996</c:v>
                </c:pt>
                <c:pt idx="64">
                  <c:v>114589.39370000002</c:v>
                </c:pt>
                <c:pt idx="65">
                  <c:v>115964.32669999996</c:v>
                </c:pt>
                <c:pt idx="66">
                  <c:v>117842.44769999999</c:v>
                </c:pt>
                <c:pt idx="67">
                  <c:v>110397.2582</c:v>
                </c:pt>
                <c:pt idx="68">
                  <c:v>115628.99169999997</c:v>
                </c:pt>
                <c:pt idx="69">
                  <c:v>116500.84169999996</c:v>
                </c:pt>
                <c:pt idx="70">
                  <c:v>115897.24920000001</c:v>
                </c:pt>
                <c:pt idx="71">
                  <c:v>122000.94119999999</c:v>
                </c:pt>
                <c:pt idx="72">
                  <c:v>123375.87070000004</c:v>
                </c:pt>
                <c:pt idx="73">
                  <c:v>127198.92420000001</c:v>
                </c:pt>
                <c:pt idx="74">
                  <c:v>127098.46719999998</c:v>
                </c:pt>
                <c:pt idx="75">
                  <c:v>127534.36420000004</c:v>
                </c:pt>
                <c:pt idx="76">
                  <c:v>131994.70820000005</c:v>
                </c:pt>
                <c:pt idx="77">
                  <c:v>132363.58020000003</c:v>
                </c:pt>
                <c:pt idx="78">
                  <c:v>131625.83269999997</c:v>
                </c:pt>
                <c:pt idx="79">
                  <c:v>131424.65269999998</c:v>
                </c:pt>
                <c:pt idx="80">
                  <c:v>133436.7677</c:v>
                </c:pt>
                <c:pt idx="81">
                  <c:v>133470.30819999997</c:v>
                </c:pt>
                <c:pt idx="82">
                  <c:v>132698.96769999998</c:v>
                </c:pt>
                <c:pt idx="83">
                  <c:v>131726.39470000003</c:v>
                </c:pt>
                <c:pt idx="84">
                  <c:v>131256.96069999997</c:v>
                </c:pt>
                <c:pt idx="85">
                  <c:v>133101.38020000004</c:v>
                </c:pt>
                <c:pt idx="86">
                  <c:v>133503.90120000002</c:v>
                </c:pt>
                <c:pt idx="87">
                  <c:v>131894.09020000001</c:v>
                </c:pt>
                <c:pt idx="88">
                  <c:v>133403.17819999997</c:v>
                </c:pt>
                <c:pt idx="89">
                  <c:v>134945.80319999999</c:v>
                </c:pt>
                <c:pt idx="90">
                  <c:v>132900.14769999997</c:v>
                </c:pt>
                <c:pt idx="91">
                  <c:v>132866.66319999995</c:v>
                </c:pt>
                <c:pt idx="92">
                  <c:v>121162.41470000002</c:v>
                </c:pt>
                <c:pt idx="93">
                  <c:v>122369.81319999998</c:v>
                </c:pt>
                <c:pt idx="94">
                  <c:v>130949.26959999996</c:v>
                </c:pt>
                <c:pt idx="95">
                  <c:v>130840.14119999997</c:v>
                </c:pt>
                <c:pt idx="96">
                  <c:v>132405.75259999995</c:v>
                </c:pt>
                <c:pt idx="97">
                  <c:v>118018.73060000001</c:v>
                </c:pt>
                <c:pt idx="98">
                  <c:v>116598.65869999997</c:v>
                </c:pt>
                <c:pt idx="99">
                  <c:v>117308.60689999998</c:v>
                </c:pt>
                <c:pt idx="100">
                  <c:v>127043.89489999996</c:v>
                </c:pt>
                <c:pt idx="101">
                  <c:v>123586.70930000002</c:v>
                </c:pt>
                <c:pt idx="102">
                  <c:v>121347.46560000005</c:v>
                </c:pt>
                <c:pt idx="103">
                  <c:v>123586.70930000002</c:v>
                </c:pt>
                <c:pt idx="104">
                  <c:v>123626.06110000006</c:v>
                </c:pt>
                <c:pt idx="105">
                  <c:v>124725.94760000001</c:v>
                </c:pt>
                <c:pt idx="106">
                  <c:v>129283.0197</c:v>
                </c:pt>
                <c:pt idx="107">
                  <c:v>135097.31580000004</c:v>
                </c:pt>
                <c:pt idx="108">
                  <c:v>136472.2836</c:v>
                </c:pt>
                <c:pt idx="109">
                  <c:v>129479.52450000006</c:v>
                </c:pt>
                <c:pt idx="110">
                  <c:v>132779.30290000004</c:v>
                </c:pt>
                <c:pt idx="111">
                  <c:v>132661.62880000001</c:v>
                </c:pt>
                <c:pt idx="112">
                  <c:v>131522.32900000006</c:v>
                </c:pt>
                <c:pt idx="113">
                  <c:v>141854.28389999998</c:v>
                </c:pt>
                <c:pt idx="114">
                  <c:v>145154.31650000002</c:v>
                </c:pt>
                <c:pt idx="115">
                  <c:v>145625.77550000005</c:v>
                </c:pt>
                <c:pt idx="116">
                  <c:v>145311.40800000005</c:v>
                </c:pt>
                <c:pt idx="117">
                  <c:v>146634.1336</c:v>
                </c:pt>
                <c:pt idx="118">
                  <c:v>148726.61370000007</c:v>
                </c:pt>
                <c:pt idx="119">
                  <c:v>149713.57800000007</c:v>
                </c:pt>
                <c:pt idx="120">
                  <c:v>150068.85939999999</c:v>
                </c:pt>
                <c:pt idx="121">
                  <c:v>147423.71570000006</c:v>
                </c:pt>
                <c:pt idx="122">
                  <c:v>147621.09789999999</c:v>
                </c:pt>
                <c:pt idx="123">
                  <c:v>145607.57149999996</c:v>
                </c:pt>
                <c:pt idx="124">
                  <c:v>146199.83700000006</c:v>
                </c:pt>
                <c:pt idx="125">
                  <c:v>150029.38460000002</c:v>
                </c:pt>
                <c:pt idx="126">
                  <c:v>151213.8541</c:v>
                </c:pt>
                <c:pt idx="127">
                  <c:v>154687.99320000003</c:v>
                </c:pt>
                <c:pt idx="128">
                  <c:v>158991.43930000003</c:v>
                </c:pt>
                <c:pt idx="129">
                  <c:v>161123.39420000007</c:v>
                </c:pt>
                <c:pt idx="130">
                  <c:v>162307.80219999998</c:v>
                </c:pt>
                <c:pt idx="131">
                  <c:v>168229.89139999996</c:v>
                </c:pt>
                <c:pt idx="132">
                  <c:v>167084.8352</c:v>
                </c:pt>
                <c:pt idx="133">
                  <c:v>165426.71730000005</c:v>
                </c:pt>
                <c:pt idx="134">
                  <c:v>168071.92250000004</c:v>
                </c:pt>
                <c:pt idx="135">
                  <c:v>169651.15230000002</c:v>
                </c:pt>
                <c:pt idx="136">
                  <c:v>168150.81470000002</c:v>
                </c:pt>
                <c:pt idx="137">
                  <c:v>169315.11290000004</c:v>
                </c:pt>
                <c:pt idx="138">
                  <c:v>170591.8247</c:v>
                </c:pt>
                <c:pt idx="139">
                  <c:v>171267.90919999997</c:v>
                </c:pt>
                <c:pt idx="140">
                  <c:v>172206.78740000006</c:v>
                </c:pt>
                <c:pt idx="141">
                  <c:v>172456.16000000003</c:v>
                </c:pt>
                <c:pt idx="142">
                  <c:v>176904.85949999999</c:v>
                </c:pt>
                <c:pt idx="143">
                  <c:v>173727.17070000005</c:v>
                </c:pt>
                <c:pt idx="144">
                  <c:v>175070.50610000006</c:v>
                </c:pt>
                <c:pt idx="145">
                  <c:v>171279.37350000005</c:v>
                </c:pt>
                <c:pt idx="146">
                  <c:v>172264.49150000003</c:v>
                </c:pt>
                <c:pt idx="147">
                  <c:v>178503.37170000002</c:v>
                </c:pt>
                <c:pt idx="148">
                  <c:v>175637.75650000008</c:v>
                </c:pt>
                <c:pt idx="149">
                  <c:v>176831.61610000001</c:v>
                </c:pt>
                <c:pt idx="150">
                  <c:v>177846.5809</c:v>
                </c:pt>
                <c:pt idx="151">
                  <c:v>178145.20080000005</c:v>
                </c:pt>
                <c:pt idx="152">
                  <c:v>180712.38830000005</c:v>
                </c:pt>
                <c:pt idx="153">
                  <c:v>181906.43700000006</c:v>
                </c:pt>
                <c:pt idx="154">
                  <c:v>181369.08299999998</c:v>
                </c:pt>
                <c:pt idx="155">
                  <c:v>182682.38250000007</c:v>
                </c:pt>
                <c:pt idx="156">
                  <c:v>179876.51050000003</c:v>
                </c:pt>
                <c:pt idx="157">
                  <c:v>179645.33950000006</c:v>
                </c:pt>
                <c:pt idx="158">
                  <c:v>180315.64550000007</c:v>
                </c:pt>
                <c:pt idx="159">
                  <c:v>178755.69620000003</c:v>
                </c:pt>
                <c:pt idx="160">
                  <c:v>175526.01</c:v>
                </c:pt>
                <c:pt idx="161">
                  <c:v>180774.00250000006</c:v>
                </c:pt>
                <c:pt idx="162">
                  <c:v>179090.69460000005</c:v>
                </c:pt>
                <c:pt idx="163">
                  <c:v>180022.84780000005</c:v>
                </c:pt>
                <c:pt idx="164">
                  <c:v>183603.05300000001</c:v>
                </c:pt>
                <c:pt idx="165">
                  <c:v>183115.92680000007</c:v>
                </c:pt>
                <c:pt idx="166">
                  <c:v>184386.89540000004</c:v>
                </c:pt>
                <c:pt idx="167">
                  <c:v>184111.52580000003</c:v>
                </c:pt>
                <c:pt idx="168">
                  <c:v>189704.21180000005</c:v>
                </c:pt>
                <c:pt idx="169">
                  <c:v>189365.26220000006</c:v>
                </c:pt>
                <c:pt idx="170">
                  <c:v>194237.74960000004</c:v>
                </c:pt>
                <c:pt idx="171">
                  <c:v>193072.62520000001</c:v>
                </c:pt>
                <c:pt idx="172">
                  <c:v>192394.72600000005</c:v>
                </c:pt>
                <c:pt idx="173">
                  <c:v>190382.14400000003</c:v>
                </c:pt>
                <c:pt idx="174">
                  <c:v>190488.08940000003</c:v>
                </c:pt>
                <c:pt idx="175">
                  <c:v>192246.45040000006</c:v>
                </c:pt>
                <c:pt idx="176">
                  <c:v>195296.96380000006</c:v>
                </c:pt>
                <c:pt idx="177">
                  <c:v>196991.78000000003</c:v>
                </c:pt>
                <c:pt idx="178">
                  <c:v>198077.88800000012</c:v>
                </c:pt>
                <c:pt idx="179">
                  <c:v>198008.60000000003</c:v>
                </c:pt>
                <c:pt idx="180">
                  <c:v>195489.50720000002</c:v>
                </c:pt>
                <c:pt idx="181">
                  <c:v>200602.25360000005</c:v>
                </c:pt>
                <c:pt idx="182">
                  <c:v>204855.0242000001</c:v>
                </c:pt>
                <c:pt idx="183">
                  <c:v>202063.65379999997</c:v>
                </c:pt>
                <c:pt idx="184">
                  <c:v>201657.24979999996</c:v>
                </c:pt>
                <c:pt idx="185">
                  <c:v>203360.57140000013</c:v>
                </c:pt>
                <c:pt idx="186">
                  <c:v>203143.87380000006</c:v>
                </c:pt>
                <c:pt idx="187">
                  <c:v>202152.66100000008</c:v>
                </c:pt>
                <c:pt idx="188">
                  <c:v>202555.39700000008</c:v>
                </c:pt>
                <c:pt idx="189">
                  <c:v>204258.71540000007</c:v>
                </c:pt>
                <c:pt idx="190">
                  <c:v>201130.68980000008</c:v>
                </c:pt>
                <c:pt idx="191">
                  <c:v>207046.21619999997</c:v>
                </c:pt>
                <c:pt idx="192">
                  <c:v>212311.25620000003</c:v>
                </c:pt>
                <c:pt idx="193">
                  <c:v>215841.91860000009</c:v>
                </c:pt>
                <c:pt idx="194">
                  <c:v>221447.77780000004</c:v>
                </c:pt>
                <c:pt idx="195">
                  <c:v>222996.41140000004</c:v>
                </c:pt>
                <c:pt idx="196">
                  <c:v>224916.52979999999</c:v>
                </c:pt>
                <c:pt idx="197">
                  <c:v>223615.94100000002</c:v>
                </c:pt>
                <c:pt idx="198">
                  <c:v>230003.64870000008</c:v>
                </c:pt>
                <c:pt idx="199">
                  <c:v>235927.08790000007</c:v>
                </c:pt>
                <c:pt idx="200">
                  <c:v>232616.90590000013</c:v>
                </c:pt>
                <c:pt idx="201">
                  <c:v>242070.83139999991</c:v>
                </c:pt>
                <c:pt idx="202">
                  <c:v>240342.34819999998</c:v>
                </c:pt>
                <c:pt idx="203">
                  <c:v>245258.97219999993</c:v>
                </c:pt>
                <c:pt idx="204">
                  <c:v>254306.54879999993</c:v>
                </c:pt>
                <c:pt idx="205">
                  <c:v>256687.49670000011</c:v>
                </c:pt>
                <c:pt idx="206">
                  <c:v>256251.07220000008</c:v>
                </c:pt>
                <c:pt idx="207">
                  <c:v>256727.03710000005</c:v>
                </c:pt>
                <c:pt idx="208">
                  <c:v>269742.86020000011</c:v>
                </c:pt>
                <c:pt idx="209">
                  <c:v>262203.12829999992</c:v>
                </c:pt>
                <c:pt idx="210">
                  <c:v>250616.20029999997</c:v>
                </c:pt>
                <c:pt idx="211">
                  <c:v>251171.74209999989</c:v>
                </c:pt>
                <c:pt idx="212">
                  <c:v>249901.75069999992</c:v>
                </c:pt>
                <c:pt idx="213">
                  <c:v>225576.77050000007</c:v>
                </c:pt>
                <c:pt idx="214">
                  <c:v>179862.85699999999</c:v>
                </c:pt>
                <c:pt idx="215">
                  <c:v>199491.10070000007</c:v>
                </c:pt>
                <c:pt idx="216">
                  <c:v>194262.79719999991</c:v>
                </c:pt>
                <c:pt idx="217">
                  <c:v>158308.728</c:v>
                </c:pt>
                <c:pt idx="218">
                  <c:v>172167.35550000001</c:v>
                </c:pt>
                <c:pt idx="219">
                  <c:v>185918.82730000009</c:v>
                </c:pt>
                <c:pt idx="220">
                  <c:v>188282.25040000002</c:v>
                </c:pt>
                <c:pt idx="221">
                  <c:v>201138.41840000008</c:v>
                </c:pt>
                <c:pt idx="222">
                  <c:v>213457.1096</c:v>
                </c:pt>
                <c:pt idx="223">
                  <c:v>213735.83240000001</c:v>
                </c:pt>
                <c:pt idx="224">
                  <c:v>208108.63180000006</c:v>
                </c:pt>
                <c:pt idx="225">
                  <c:v>203666.36180000001</c:v>
                </c:pt>
                <c:pt idx="226">
                  <c:v>204818.20020000002</c:v>
                </c:pt>
                <c:pt idx="227">
                  <c:v>219001.01800000007</c:v>
                </c:pt>
                <c:pt idx="228">
                  <c:v>229189.74820000003</c:v>
                </c:pt>
                <c:pt idx="229">
                  <c:v>218106.73119999998</c:v>
                </c:pt>
                <c:pt idx="230">
                  <c:v>209227.7083</c:v>
                </c:pt>
                <c:pt idx="231">
                  <c:v>196611.51460000008</c:v>
                </c:pt>
                <c:pt idx="232">
                  <c:v>201019.20250000013</c:v>
                </c:pt>
                <c:pt idx="233">
                  <c:v>210952.43680000005</c:v>
                </c:pt>
                <c:pt idx="234">
                  <c:v>213156.22960000008</c:v>
                </c:pt>
                <c:pt idx="235">
                  <c:v>212836.88199999993</c:v>
                </c:pt>
                <c:pt idx="236">
                  <c:v>217052.72110000002</c:v>
                </c:pt>
                <c:pt idx="237">
                  <c:v>232287.83109999995</c:v>
                </c:pt>
                <c:pt idx="238">
                  <c:v>231169.96930000008</c:v>
                </c:pt>
                <c:pt idx="239">
                  <c:v>225420.95349999995</c:v>
                </c:pt>
                <c:pt idx="240">
                  <c:v>220885.36749999999</c:v>
                </c:pt>
                <c:pt idx="241">
                  <c:v>219927.23229999997</c:v>
                </c:pt>
                <c:pt idx="242">
                  <c:v>220879.8268000001</c:v>
                </c:pt>
                <c:pt idx="243">
                  <c:v>208982.68659999996</c:v>
                </c:pt>
                <c:pt idx="244">
                  <c:v>210457.95820000011</c:v>
                </c:pt>
                <c:pt idx="245">
                  <c:v>208790.43520000007</c:v>
                </c:pt>
                <c:pt idx="246">
                  <c:v>187112.93650000007</c:v>
                </c:pt>
                <c:pt idx="247">
                  <c:v>169091.18770000004</c:v>
                </c:pt>
                <c:pt idx="248">
                  <c:v>191730.69910000003</c:v>
                </c:pt>
                <c:pt idx="249">
                  <c:v>177268.37650000001</c:v>
                </c:pt>
                <c:pt idx="250">
                  <c:v>174799.01620000007</c:v>
                </c:pt>
                <c:pt idx="251">
                  <c:v>185445.56530000002</c:v>
                </c:pt>
                <c:pt idx="252">
                  <c:v>167231.26150000002</c:v>
                </c:pt>
                <c:pt idx="253">
                  <c:v>177813.55959999998</c:v>
                </c:pt>
                <c:pt idx="254">
                  <c:v>186760.25560000003</c:v>
                </c:pt>
                <c:pt idx="255">
                  <c:v>193430.24860000002</c:v>
                </c:pt>
                <c:pt idx="256">
                  <c:v>173295.79510000002</c:v>
                </c:pt>
                <c:pt idx="257">
                  <c:v>177897.98829999997</c:v>
                </c:pt>
                <c:pt idx="258">
                  <c:v>192819.08930000005</c:v>
                </c:pt>
                <c:pt idx="259">
                  <c:v>187821.46970000002</c:v>
                </c:pt>
                <c:pt idx="260">
                  <c:v>195623.44509999995</c:v>
                </c:pt>
                <c:pt idx="261">
                  <c:v>192819.08930000002</c:v>
                </c:pt>
                <c:pt idx="262">
                  <c:v>200656.86219999997</c:v>
                </c:pt>
                <c:pt idx="263">
                  <c:v>210939.80600000004</c:v>
                </c:pt>
                <c:pt idx="264">
                  <c:v>211678.40060000005</c:v>
                </c:pt>
                <c:pt idx="265">
                  <c:v>205848.20059999992</c:v>
                </c:pt>
                <c:pt idx="266">
                  <c:v>196985.77260000003</c:v>
                </c:pt>
                <c:pt idx="267">
                  <c:v>196830.3765999999</c:v>
                </c:pt>
                <c:pt idx="268">
                  <c:v>182876.39660000004</c:v>
                </c:pt>
                <c:pt idx="269">
                  <c:v>185465.80080000003</c:v>
                </c:pt>
                <c:pt idx="270">
                  <c:v>196143.34059999988</c:v>
                </c:pt>
                <c:pt idx="271">
                  <c:v>197139.3126</c:v>
                </c:pt>
                <c:pt idx="272">
                  <c:v>188971.96910000005</c:v>
                </c:pt>
                <c:pt idx="273">
                  <c:v>190844.54570000008</c:v>
                </c:pt>
                <c:pt idx="274">
                  <c:v>183752.81670000005</c:v>
                </c:pt>
                <c:pt idx="275">
                  <c:v>181441.81070000006</c:v>
                </c:pt>
                <c:pt idx="276">
                  <c:v>194987.96469999998</c:v>
                </c:pt>
                <c:pt idx="277">
                  <c:v>198573.71399999998</c:v>
                </c:pt>
                <c:pt idx="278">
                  <c:v>198573.71399999998</c:v>
                </c:pt>
                <c:pt idx="279">
                  <c:v>208852.61489999996</c:v>
                </c:pt>
                <c:pt idx="280">
                  <c:v>218892.41200000001</c:v>
                </c:pt>
                <c:pt idx="281">
                  <c:v>222199.13579999993</c:v>
                </c:pt>
                <c:pt idx="282">
                  <c:v>222717.26509999996</c:v>
                </c:pt>
                <c:pt idx="283">
                  <c:v>215227.08580000003</c:v>
                </c:pt>
                <c:pt idx="284">
                  <c:v>219768.88949999999</c:v>
                </c:pt>
                <c:pt idx="285">
                  <c:v>218852.74859999993</c:v>
                </c:pt>
                <c:pt idx="286">
                  <c:v>216143.60390000005</c:v>
                </c:pt>
                <c:pt idx="287">
                  <c:v>224271.0339000001</c:v>
                </c:pt>
                <c:pt idx="288">
                  <c:v>221242.95430000004</c:v>
                </c:pt>
                <c:pt idx="289">
                  <c:v>224231.12039999996</c:v>
                </c:pt>
                <c:pt idx="290">
                  <c:v>222000.19149999999</c:v>
                </c:pt>
                <c:pt idx="291">
                  <c:v>219410.54130000004</c:v>
                </c:pt>
                <c:pt idx="292">
                  <c:v>206939.99769999992</c:v>
                </c:pt>
                <c:pt idx="293">
                  <c:v>221242.95430000007</c:v>
                </c:pt>
                <c:pt idx="294">
                  <c:v>214589.5891000001</c:v>
                </c:pt>
                <c:pt idx="295">
                  <c:v>224929.06509999995</c:v>
                </c:pt>
                <c:pt idx="296">
                  <c:v>229729.39610000013</c:v>
                </c:pt>
                <c:pt idx="297">
                  <c:v>230428.89410000006</c:v>
                </c:pt>
                <c:pt idx="298">
                  <c:v>238474.95169999998</c:v>
                </c:pt>
                <c:pt idx="299">
                  <c:v>238372.83920000013</c:v>
                </c:pt>
                <c:pt idx="300">
                  <c:v>241161.79670000001</c:v>
                </c:pt>
                <c:pt idx="301">
                  <c:v>242348.33809999999</c:v>
                </c:pt>
                <c:pt idx="302">
                  <c:v>243467.6725000001</c:v>
                </c:pt>
                <c:pt idx="303">
                  <c:v>240700.09490000011</c:v>
                </c:pt>
                <c:pt idx="304">
                  <c:v>242740.89589999997</c:v>
                </c:pt>
                <c:pt idx="305">
                  <c:v>241738.80089999997</c:v>
                </c:pt>
                <c:pt idx="306">
                  <c:v>240125.33950000006</c:v>
                </c:pt>
                <c:pt idx="307">
                  <c:v>237124.71240000008</c:v>
                </c:pt>
                <c:pt idx="308">
                  <c:v>238455.14830000015</c:v>
                </c:pt>
                <c:pt idx="309">
                  <c:v>233558.03430000006</c:v>
                </c:pt>
                <c:pt idx="310">
                  <c:v>234973.43150000006</c:v>
                </c:pt>
                <c:pt idx="311">
                  <c:v>224386.6799000001</c:v>
                </c:pt>
                <c:pt idx="312">
                  <c:v>226085.1896000001</c:v>
                </c:pt>
                <c:pt idx="313">
                  <c:v>219716.0414000001</c:v>
                </c:pt>
                <c:pt idx="314">
                  <c:v>224075.24310000011</c:v>
                </c:pt>
                <c:pt idx="315">
                  <c:v>225179.29340000002</c:v>
                </c:pt>
                <c:pt idx="316">
                  <c:v>226707.93080000009</c:v>
                </c:pt>
                <c:pt idx="317">
                  <c:v>224271.54360000009</c:v>
                </c:pt>
                <c:pt idx="318">
                  <c:v>229664.38110000006</c:v>
                </c:pt>
                <c:pt idx="319">
                  <c:v>235301.43360000002</c:v>
                </c:pt>
                <c:pt idx="320">
                  <c:v>241353.22360000008</c:v>
                </c:pt>
                <c:pt idx="321">
                  <c:v>243793.33110000013</c:v>
                </c:pt>
                <c:pt idx="322">
                  <c:v>238815.38110000014</c:v>
                </c:pt>
                <c:pt idx="323">
                  <c:v>244940.3361000001</c:v>
                </c:pt>
                <c:pt idx="324">
                  <c:v>245477.21610000002</c:v>
                </c:pt>
                <c:pt idx="325">
                  <c:v>244915.97240000009</c:v>
                </c:pt>
                <c:pt idx="326">
                  <c:v>247452.86550000013</c:v>
                </c:pt>
                <c:pt idx="327">
                  <c:v>248719.83890000009</c:v>
                </c:pt>
                <c:pt idx="328">
                  <c:v>246443.56930000009</c:v>
                </c:pt>
                <c:pt idx="329">
                  <c:v>245756.40590000013</c:v>
                </c:pt>
                <c:pt idx="330">
                  <c:v>246872.98950000014</c:v>
                </c:pt>
                <c:pt idx="331">
                  <c:v>249900.8759000001</c:v>
                </c:pt>
                <c:pt idx="332">
                  <c:v>255054.64210000011</c:v>
                </c:pt>
                <c:pt idx="333">
                  <c:v>253615.92790000004</c:v>
                </c:pt>
                <c:pt idx="334">
                  <c:v>249492.94090000007</c:v>
                </c:pt>
                <c:pt idx="335">
                  <c:v>246336.28190000009</c:v>
                </c:pt>
                <c:pt idx="336">
                  <c:v>249434.20710000009</c:v>
                </c:pt>
                <c:pt idx="337">
                  <c:v>248379.10510000016</c:v>
                </c:pt>
                <c:pt idx="338">
                  <c:v>251814.08380000017</c:v>
                </c:pt>
                <c:pt idx="339">
                  <c:v>254530.52410000016</c:v>
                </c:pt>
                <c:pt idx="340">
                  <c:v>256966.85290000011</c:v>
                </c:pt>
                <c:pt idx="341">
                  <c:v>259168.87930000009</c:v>
                </c:pt>
                <c:pt idx="342">
                  <c:v>258864.34910000014</c:v>
                </c:pt>
                <c:pt idx="343">
                  <c:v>257836.60490000012</c:v>
                </c:pt>
                <c:pt idx="344">
                  <c:v>252802.86260000008</c:v>
                </c:pt>
                <c:pt idx="345">
                  <c:v>249802.32540000006</c:v>
                </c:pt>
                <c:pt idx="346">
                  <c:v>255073.19940000007</c:v>
                </c:pt>
                <c:pt idx="347">
                  <c:v>248865.28440000012</c:v>
                </c:pt>
                <c:pt idx="348">
                  <c:v>255541.8594000001</c:v>
                </c:pt>
                <c:pt idx="349">
                  <c:v>258470.08140000008</c:v>
                </c:pt>
                <c:pt idx="350">
                  <c:v>260256.36540000013</c:v>
                </c:pt>
                <c:pt idx="351">
                  <c:v>262218.2484000001</c:v>
                </c:pt>
                <c:pt idx="352">
                  <c:v>261720.3864000001</c:v>
                </c:pt>
                <c:pt idx="353">
                  <c:v>260607.83640000003</c:v>
                </c:pt>
                <c:pt idx="354">
                  <c:v>265644.33540000004</c:v>
                </c:pt>
                <c:pt idx="355">
                  <c:v>272291.61540000018</c:v>
                </c:pt>
                <c:pt idx="356">
                  <c:v>272701.49640000012</c:v>
                </c:pt>
                <c:pt idx="357">
                  <c:v>277574.1524000002</c:v>
                </c:pt>
                <c:pt idx="358">
                  <c:v>273773.22890000005</c:v>
                </c:pt>
                <c:pt idx="359">
                  <c:v>273806.43330000009</c:v>
                </c:pt>
                <c:pt idx="360">
                  <c:v>272147.10750000022</c:v>
                </c:pt>
                <c:pt idx="361">
                  <c:v>269558.50730000006</c:v>
                </c:pt>
                <c:pt idx="362">
                  <c:v>266671.28850000014</c:v>
                </c:pt>
                <c:pt idx="363">
                  <c:v>264812.7431000002</c:v>
                </c:pt>
                <c:pt idx="364">
                  <c:v>266472.06890000007</c:v>
                </c:pt>
                <c:pt idx="365">
                  <c:v>269624.70870000008</c:v>
                </c:pt>
                <c:pt idx="366">
                  <c:v>269870.90910000016</c:v>
                </c:pt>
                <c:pt idx="367">
                  <c:v>275879.66190000006</c:v>
                </c:pt>
                <c:pt idx="368">
                  <c:v>276060.21450000018</c:v>
                </c:pt>
                <c:pt idx="369">
                  <c:v>270498.35970000003</c:v>
                </c:pt>
                <c:pt idx="370">
                  <c:v>276168.72440000006</c:v>
                </c:pt>
                <c:pt idx="371">
                  <c:v>277227.76140000019</c:v>
                </c:pt>
                <c:pt idx="372">
                  <c:v>285059.96400000015</c:v>
                </c:pt>
                <c:pt idx="373">
                  <c:v>284195.88870000013</c:v>
                </c:pt>
                <c:pt idx="374">
                  <c:v>281247.54070000013</c:v>
                </c:pt>
                <c:pt idx="375">
                  <c:v>280479.70480000018</c:v>
                </c:pt>
                <c:pt idx="376">
                  <c:v>278176.61560000014</c:v>
                </c:pt>
                <c:pt idx="377">
                  <c:v>280320.92590000015</c:v>
                </c:pt>
                <c:pt idx="378">
                  <c:v>280406.32800000015</c:v>
                </c:pt>
                <c:pt idx="379">
                  <c:v>283476.33860000013</c:v>
                </c:pt>
                <c:pt idx="380">
                  <c:v>282959.51590000011</c:v>
                </c:pt>
                <c:pt idx="381">
                  <c:v>283430.18890000018</c:v>
                </c:pt>
                <c:pt idx="382">
                  <c:v>276723.49390000012</c:v>
                </c:pt>
                <c:pt idx="383">
                  <c:v>271958.08090000006</c:v>
                </c:pt>
                <c:pt idx="384">
                  <c:v>271958.08090000006</c:v>
                </c:pt>
                <c:pt idx="385">
                  <c:v>270722.66890000016</c:v>
                </c:pt>
                <c:pt idx="386">
                  <c:v>243954.66190000004</c:v>
                </c:pt>
                <c:pt idx="387">
                  <c:v>225923.07790000015</c:v>
                </c:pt>
                <c:pt idx="388">
                  <c:v>237042.06490000008</c:v>
                </c:pt>
                <c:pt idx="389">
                  <c:v>232482.64690000002</c:v>
                </c:pt>
                <c:pt idx="390">
                  <c:v>250131.81790000005</c:v>
                </c:pt>
                <c:pt idx="391">
                  <c:v>250279.03390000013</c:v>
                </c:pt>
                <c:pt idx="392">
                  <c:v>238365.64390000008</c:v>
                </c:pt>
                <c:pt idx="393">
                  <c:v>237924.45190000007</c:v>
                </c:pt>
                <c:pt idx="394">
                  <c:v>234276.98890000005</c:v>
                </c:pt>
                <c:pt idx="395">
                  <c:v>230158.76590000017</c:v>
                </c:pt>
                <c:pt idx="396">
                  <c:v>205773.41890000002</c:v>
                </c:pt>
                <c:pt idx="397">
                  <c:v>219775.03690000006</c:v>
                </c:pt>
                <c:pt idx="398">
                  <c:v>205802.71690000006</c:v>
                </c:pt>
                <c:pt idx="399">
                  <c:v>201478.58890000006</c:v>
                </c:pt>
                <c:pt idx="400">
                  <c:v>212980.08489999996</c:v>
                </c:pt>
                <c:pt idx="401">
                  <c:v>221392.9579000001</c:v>
                </c:pt>
                <c:pt idx="402">
                  <c:v>229864.60689999998</c:v>
                </c:pt>
                <c:pt idx="403">
                  <c:v>225099.28690000001</c:v>
                </c:pt>
                <c:pt idx="404">
                  <c:v>229511.66890000005</c:v>
                </c:pt>
                <c:pt idx="405">
                  <c:v>234600.53589999999</c:v>
                </c:pt>
                <c:pt idx="406">
                  <c:v>251926.2499</c:v>
                </c:pt>
                <c:pt idx="407">
                  <c:v>250425.97690000001</c:v>
                </c:pt>
                <c:pt idx="408">
                  <c:v>242366.22190000006</c:v>
                </c:pt>
                <c:pt idx="409">
                  <c:v>227099.6209000001</c:v>
                </c:pt>
                <c:pt idx="410">
                  <c:v>225599.34790000011</c:v>
                </c:pt>
                <c:pt idx="411">
                  <c:v>220128.15490000008</c:v>
                </c:pt>
                <c:pt idx="412">
                  <c:v>228976.29890000002</c:v>
                </c:pt>
                <c:pt idx="413">
                  <c:v>231273.65000000005</c:v>
                </c:pt>
                <c:pt idx="414">
                  <c:v>215838.34700000015</c:v>
                </c:pt>
                <c:pt idx="415">
                  <c:v>198259.56500000018</c:v>
                </c:pt>
                <c:pt idx="416">
                  <c:v>201612.97760000016</c:v>
                </c:pt>
                <c:pt idx="417">
                  <c:v>194671.08160000012</c:v>
                </c:pt>
                <c:pt idx="418">
                  <c:v>211339.66160000014</c:v>
                </c:pt>
                <c:pt idx="419">
                  <c:v>214869.5696000001</c:v>
                </c:pt>
                <c:pt idx="420">
                  <c:v>239107.84960000013</c:v>
                </c:pt>
                <c:pt idx="421">
                  <c:v>236754.7016</c:v>
                </c:pt>
                <c:pt idx="422">
                  <c:v>243468.37370000014</c:v>
                </c:pt>
                <c:pt idx="423">
                  <c:v>258141.56440000012</c:v>
                </c:pt>
                <c:pt idx="424">
                  <c:v>221759.69370000012</c:v>
                </c:pt>
                <c:pt idx="425">
                  <c:v>220111.46090000001</c:v>
                </c:pt>
                <c:pt idx="426">
                  <c:v>194905.49730000013</c:v>
                </c:pt>
                <c:pt idx="427">
                  <c:v>196915.4567000001</c:v>
                </c:pt>
                <c:pt idx="428">
                  <c:v>197156.5695000001</c:v>
                </c:pt>
                <c:pt idx="429">
                  <c:v>202503.2852000001</c:v>
                </c:pt>
                <c:pt idx="430">
                  <c:v>202141.43150000012</c:v>
                </c:pt>
                <c:pt idx="431">
                  <c:v>182443.08810000011</c:v>
                </c:pt>
                <c:pt idx="432">
                  <c:v>161900.16930000013</c:v>
                </c:pt>
                <c:pt idx="433">
                  <c:v>160774.57170000006</c:v>
                </c:pt>
                <c:pt idx="434">
                  <c:v>145417.65270000009</c:v>
                </c:pt>
                <c:pt idx="435">
                  <c:v>128975.48830000016</c:v>
                </c:pt>
                <c:pt idx="436">
                  <c:v>108615.93790000015</c:v>
                </c:pt>
                <c:pt idx="437">
                  <c:v>82898.782200000118</c:v>
                </c:pt>
                <c:pt idx="438">
                  <c:v>130774.86760000017</c:v>
                </c:pt>
                <c:pt idx="439">
                  <c:v>138417.32500000016</c:v>
                </c:pt>
                <c:pt idx="440">
                  <c:v>137123.25020000013</c:v>
                </c:pt>
                <c:pt idx="441">
                  <c:v>145897.93490000011</c:v>
                </c:pt>
                <c:pt idx="442">
                  <c:v>146949.1462000001</c:v>
                </c:pt>
                <c:pt idx="443">
                  <c:v>122809.03500000009</c:v>
                </c:pt>
                <c:pt idx="444">
                  <c:v>155885.61690000014</c:v>
                </c:pt>
                <c:pt idx="445">
                  <c:v>163932.34250000014</c:v>
                </c:pt>
                <c:pt idx="446">
                  <c:v>173596.45660000015</c:v>
                </c:pt>
                <c:pt idx="447">
                  <c:v>178448.81480000017</c:v>
                </c:pt>
                <c:pt idx="448">
                  <c:v>182128.53200000015</c:v>
                </c:pt>
                <c:pt idx="449">
                  <c:v>182532.86170000012</c:v>
                </c:pt>
                <c:pt idx="450">
                  <c:v>176144.00390000013</c:v>
                </c:pt>
                <c:pt idx="451">
                  <c:v>188072.45370000001</c:v>
                </c:pt>
                <c:pt idx="452">
                  <c:v>190619.93950000018</c:v>
                </c:pt>
                <c:pt idx="453">
                  <c:v>198626.25140000001</c:v>
                </c:pt>
                <c:pt idx="454">
                  <c:v>212778.8077</c:v>
                </c:pt>
                <c:pt idx="455">
                  <c:v>198221.85610000021</c:v>
                </c:pt>
                <c:pt idx="456">
                  <c:v>200445.9011000001</c:v>
                </c:pt>
                <c:pt idx="457">
                  <c:v>201011.95530000009</c:v>
                </c:pt>
                <c:pt idx="458">
                  <c:v>210029.24930000008</c:v>
                </c:pt>
                <c:pt idx="459">
                  <c:v>201861.28260000009</c:v>
                </c:pt>
                <c:pt idx="460">
                  <c:v>200445.90110000008</c:v>
                </c:pt>
                <c:pt idx="461">
                  <c:v>217307.60210000016</c:v>
                </c:pt>
                <c:pt idx="462">
                  <c:v>226809.99580000015</c:v>
                </c:pt>
                <c:pt idx="463">
                  <c:v>227335.75929999998</c:v>
                </c:pt>
                <c:pt idx="464">
                  <c:v>235018.50740000012</c:v>
                </c:pt>
                <c:pt idx="465">
                  <c:v>239628.37929999997</c:v>
                </c:pt>
                <c:pt idx="466">
                  <c:v>238172.58410000018</c:v>
                </c:pt>
                <c:pt idx="467">
                  <c:v>227659.32720000015</c:v>
                </c:pt>
                <c:pt idx="468">
                  <c:v>228993.62709999998</c:v>
                </c:pt>
                <c:pt idx="469">
                  <c:v>229600.09499999997</c:v>
                </c:pt>
                <c:pt idx="470">
                  <c:v>243671.94690000004</c:v>
                </c:pt>
                <c:pt idx="471">
                  <c:v>247270.58250000011</c:v>
                </c:pt>
                <c:pt idx="472">
                  <c:v>244804.17830000012</c:v>
                </c:pt>
                <c:pt idx="473">
                  <c:v>256894.47150000004</c:v>
                </c:pt>
                <c:pt idx="474">
                  <c:v>258835.24340000012</c:v>
                </c:pt>
                <c:pt idx="475">
                  <c:v>261099.70210000005</c:v>
                </c:pt>
                <c:pt idx="476">
                  <c:v>257096.67119999995</c:v>
                </c:pt>
                <c:pt idx="477">
                  <c:v>264051.70620000013</c:v>
                </c:pt>
                <c:pt idx="478">
                  <c:v>265588.07869999995</c:v>
                </c:pt>
                <c:pt idx="479">
                  <c:v>264779.41520000005</c:v>
                </c:pt>
                <c:pt idx="480">
                  <c:v>264294.1925</c:v>
                </c:pt>
                <c:pt idx="481">
                  <c:v>262191.39269999997</c:v>
                </c:pt>
                <c:pt idx="482">
                  <c:v>269227.50520000007</c:v>
                </c:pt>
                <c:pt idx="483">
                  <c:v>265102.85600000009</c:v>
                </c:pt>
                <c:pt idx="484">
                  <c:v>263566.35640000016</c:v>
                </c:pt>
                <c:pt idx="485">
                  <c:v>256732.68959999995</c:v>
                </c:pt>
                <c:pt idx="486">
                  <c:v>247351.5370000001</c:v>
                </c:pt>
                <c:pt idx="487">
                  <c:v>245127.49199999997</c:v>
                </c:pt>
                <c:pt idx="488">
                  <c:v>261221.07030000011</c:v>
                </c:pt>
                <c:pt idx="489">
                  <c:v>265466.83760000009</c:v>
                </c:pt>
                <c:pt idx="490">
                  <c:v>272947.50899999996</c:v>
                </c:pt>
                <c:pt idx="491">
                  <c:v>272219.67289999995</c:v>
                </c:pt>
                <c:pt idx="492">
                  <c:v>277836.52940000012</c:v>
                </c:pt>
                <c:pt idx="493">
                  <c:v>281979.07100000011</c:v>
                </c:pt>
                <c:pt idx="494">
                  <c:v>282263.47160000011</c:v>
                </c:pt>
                <c:pt idx="495">
                  <c:v>278979.63260000007</c:v>
                </c:pt>
                <c:pt idx="496">
                  <c:v>290634.94709999999</c:v>
                </c:pt>
                <c:pt idx="497">
                  <c:v>271635.42110000009</c:v>
                </c:pt>
                <c:pt idx="498">
                  <c:v>270948.99470000004</c:v>
                </c:pt>
                <c:pt idx="499">
                  <c:v>277336.3122000001</c:v>
                </c:pt>
                <c:pt idx="500">
                  <c:v>273113.39890000003</c:v>
                </c:pt>
                <c:pt idx="501">
                  <c:v>275948.53120000008</c:v>
                </c:pt>
                <c:pt idx="502">
                  <c:v>280331.84870000009</c:v>
                </c:pt>
                <c:pt idx="503">
                  <c:v>287964.21470000013</c:v>
                </c:pt>
                <c:pt idx="504">
                  <c:v>288255.4889</c:v>
                </c:pt>
                <c:pt idx="505">
                  <c:v>289102.45380000013</c:v>
                </c:pt>
                <c:pt idx="506">
                  <c:v>290532.84600000014</c:v>
                </c:pt>
                <c:pt idx="507">
                  <c:v>293149.05670000013</c:v>
                </c:pt>
                <c:pt idx="508">
                  <c:v>293519.47820000013</c:v>
                </c:pt>
                <c:pt idx="509">
                  <c:v>291320.38220000011</c:v>
                </c:pt>
                <c:pt idx="510">
                  <c:v>292582.41570000013</c:v>
                </c:pt>
                <c:pt idx="511">
                  <c:v>292495.23630000011</c:v>
                </c:pt>
                <c:pt idx="512">
                  <c:v>294233.71230000013</c:v>
                </c:pt>
                <c:pt idx="513">
                  <c:v>294064.3305000001</c:v>
                </c:pt>
                <c:pt idx="514">
                  <c:v>294214.89210000006</c:v>
                </c:pt>
                <c:pt idx="515">
                  <c:v>293792.90730000008</c:v>
                </c:pt>
                <c:pt idx="516">
                  <c:v>294018.7497000001</c:v>
                </c:pt>
                <c:pt idx="517">
                  <c:v>294117.8097000001</c:v>
                </c:pt>
                <c:pt idx="518">
                  <c:v>294634.89350000012</c:v>
                </c:pt>
                <c:pt idx="519">
                  <c:v>294634.89350000012</c:v>
                </c:pt>
                <c:pt idx="520">
                  <c:v>294670.56250000012</c:v>
                </c:pt>
                <c:pt idx="521">
                  <c:v>294401.11050000007</c:v>
                </c:pt>
                <c:pt idx="522">
                  <c:v>294309.98510000005</c:v>
                </c:pt>
                <c:pt idx="523">
                  <c:v>294250.54910000006</c:v>
                </c:pt>
                <c:pt idx="524">
                  <c:v>295564.05590000004</c:v>
                </c:pt>
                <c:pt idx="525">
                  <c:v>295938.50690000009</c:v>
                </c:pt>
                <c:pt idx="526">
                  <c:v>294244.59830000007</c:v>
                </c:pt>
                <c:pt idx="527">
                  <c:v>295203.48470000009</c:v>
                </c:pt>
                <c:pt idx="528">
                  <c:v>300047.44870000007</c:v>
                </c:pt>
                <c:pt idx="529">
                  <c:v>300443.68870000006</c:v>
                </c:pt>
                <c:pt idx="530">
                  <c:v>301305.50470000005</c:v>
                </c:pt>
                <c:pt idx="531">
                  <c:v>299879.05270000006</c:v>
                </c:pt>
                <c:pt idx="532">
                  <c:v>307050.89670000004</c:v>
                </c:pt>
                <c:pt idx="533">
                  <c:v>304534.81370000006</c:v>
                </c:pt>
                <c:pt idx="534">
                  <c:v>302890.43570000003</c:v>
                </c:pt>
                <c:pt idx="535">
                  <c:v>300275.26170000003</c:v>
                </c:pt>
                <c:pt idx="536">
                  <c:v>301749.26089999999</c:v>
                </c:pt>
                <c:pt idx="537">
                  <c:v>302872.59470000002</c:v>
                </c:pt>
                <c:pt idx="538">
                  <c:v>301858.22710000002</c:v>
                </c:pt>
                <c:pt idx="539">
                  <c:v>302032.57410000009</c:v>
                </c:pt>
                <c:pt idx="540">
                  <c:v>302032.57410000009</c:v>
                </c:pt>
                <c:pt idx="541">
                  <c:v>302159.36850000004</c:v>
                </c:pt>
                <c:pt idx="542">
                  <c:v>301117.26650000003</c:v>
                </c:pt>
                <c:pt idx="543">
                  <c:v>299999.88350000005</c:v>
                </c:pt>
                <c:pt idx="544">
                  <c:v>300602.17870000005</c:v>
                </c:pt>
                <c:pt idx="545">
                  <c:v>296877.53870000003</c:v>
                </c:pt>
                <c:pt idx="546">
                  <c:v>296045.47070000006</c:v>
                </c:pt>
                <c:pt idx="547">
                  <c:v>303130.15070000006</c:v>
                </c:pt>
                <c:pt idx="548">
                  <c:v>306018.67670000007</c:v>
                </c:pt>
                <c:pt idx="549">
                  <c:v>308570.40350000001</c:v>
                </c:pt>
                <c:pt idx="550">
                  <c:v>313087.49310000008</c:v>
                </c:pt>
                <c:pt idx="551">
                  <c:v>315441.14970000007</c:v>
                </c:pt>
                <c:pt idx="552">
                  <c:v>315302.47770000005</c:v>
                </c:pt>
                <c:pt idx="553">
                  <c:v>314191.06410000013</c:v>
                </c:pt>
                <c:pt idx="554">
                  <c:v>316784.29430000018</c:v>
                </c:pt>
                <c:pt idx="555">
                  <c:v>316055.36680000008</c:v>
                </c:pt>
                <c:pt idx="556">
                  <c:v>316327.65930000017</c:v>
                </c:pt>
                <c:pt idx="557">
                  <c:v>324431.69850000006</c:v>
                </c:pt>
                <c:pt idx="558">
                  <c:v>326196.89910000004</c:v>
                </c:pt>
                <c:pt idx="559">
                  <c:v>334240.4870000002</c:v>
                </c:pt>
                <c:pt idx="560">
                  <c:v>332919.80950000009</c:v>
                </c:pt>
                <c:pt idx="561">
                  <c:v>331737.29410000023</c:v>
                </c:pt>
                <c:pt idx="562">
                  <c:v>322276.9861000001</c:v>
                </c:pt>
                <c:pt idx="563">
                  <c:v>321324.28930000018</c:v>
                </c:pt>
                <c:pt idx="564">
                  <c:v>324912.72730000014</c:v>
                </c:pt>
                <c:pt idx="565">
                  <c:v>330437.20840000024</c:v>
                </c:pt>
                <c:pt idx="566">
                  <c:v>340234.0573000001</c:v>
                </c:pt>
                <c:pt idx="567">
                  <c:v>343069.91860000021</c:v>
                </c:pt>
                <c:pt idx="568">
                  <c:v>352270.40860000026</c:v>
                </c:pt>
                <c:pt idx="569">
                  <c:v>350882.80460000027</c:v>
                </c:pt>
                <c:pt idx="570">
                  <c:v>344353.02060000022</c:v>
                </c:pt>
                <c:pt idx="571">
                  <c:v>345789.33600000024</c:v>
                </c:pt>
                <c:pt idx="572">
                  <c:v>351160.45360000007</c:v>
                </c:pt>
                <c:pt idx="573">
                  <c:v>353738.64320000017</c:v>
                </c:pt>
                <c:pt idx="574">
                  <c:v>358540.4384000001</c:v>
                </c:pt>
                <c:pt idx="575">
                  <c:v>358888.85640000022</c:v>
                </c:pt>
                <c:pt idx="576">
                  <c:v>355606.00340000016</c:v>
                </c:pt>
                <c:pt idx="577">
                  <c:v>348904.89140000014</c:v>
                </c:pt>
                <c:pt idx="578">
                  <c:v>352376.86260000011</c:v>
                </c:pt>
                <c:pt idx="579">
                  <c:v>347254.59930000023</c:v>
                </c:pt>
                <c:pt idx="580">
                  <c:v>349434.4683000003</c:v>
                </c:pt>
                <c:pt idx="581">
                  <c:v>355583.07440000027</c:v>
                </c:pt>
                <c:pt idx="582">
                  <c:v>359512.96960000019</c:v>
                </c:pt>
                <c:pt idx="583">
                  <c:v>355642.8436000002</c:v>
                </c:pt>
                <c:pt idx="584">
                  <c:v>360844.82740000018</c:v>
                </c:pt>
                <c:pt idx="585">
                  <c:v>359476.11240000022</c:v>
                </c:pt>
                <c:pt idx="586">
                  <c:v>357708.26520000026</c:v>
                </c:pt>
                <c:pt idx="587">
                  <c:v>350176.0619000002</c:v>
                </c:pt>
                <c:pt idx="588">
                  <c:v>344504.25290000031</c:v>
                </c:pt>
                <c:pt idx="589">
                  <c:v>339863.71910000022</c:v>
                </c:pt>
                <c:pt idx="590">
                  <c:v>322344.61510000029</c:v>
                </c:pt>
                <c:pt idx="591">
                  <c:v>329871.8470000003</c:v>
                </c:pt>
                <c:pt idx="592">
                  <c:v>330176.44300000032</c:v>
                </c:pt>
                <c:pt idx="593">
                  <c:v>339737.28210000019</c:v>
                </c:pt>
                <c:pt idx="594">
                  <c:v>336551.97970000026</c:v>
                </c:pt>
                <c:pt idx="595">
                  <c:v>331251.48820000025</c:v>
                </c:pt>
                <c:pt idx="596">
                  <c:v>337494.62160000019</c:v>
                </c:pt>
                <c:pt idx="597">
                  <c:v>326301.32390000019</c:v>
                </c:pt>
                <c:pt idx="598">
                  <c:v>327197.18510000024</c:v>
                </c:pt>
                <c:pt idx="599">
                  <c:v>331795.94960000023</c:v>
                </c:pt>
                <c:pt idx="600">
                  <c:v>335259.93860000017</c:v>
                </c:pt>
                <c:pt idx="601">
                  <c:v>333253.23110000021</c:v>
                </c:pt>
                <c:pt idx="602">
                  <c:v>335132.5519000002</c:v>
                </c:pt>
                <c:pt idx="603">
                  <c:v>335069.83260000014</c:v>
                </c:pt>
                <c:pt idx="604">
                  <c:v>330584.55420000019</c:v>
                </c:pt>
                <c:pt idx="605">
                  <c:v>332152.3032000002</c:v>
                </c:pt>
                <c:pt idx="606">
                  <c:v>331702.38880000019</c:v>
                </c:pt>
                <c:pt idx="607">
                  <c:v>332305.60210000025</c:v>
                </c:pt>
                <c:pt idx="608">
                  <c:v>333040.20910000021</c:v>
                </c:pt>
                <c:pt idx="609">
                  <c:v>333027.26960000023</c:v>
                </c:pt>
                <c:pt idx="610">
                  <c:v>333027.26960000023</c:v>
                </c:pt>
                <c:pt idx="611">
                  <c:v>333027.26960000023</c:v>
                </c:pt>
                <c:pt idx="612">
                  <c:v>333027.26960000023</c:v>
                </c:pt>
                <c:pt idx="613">
                  <c:v>333027.26960000023</c:v>
                </c:pt>
                <c:pt idx="614">
                  <c:v>333027.26960000023</c:v>
                </c:pt>
                <c:pt idx="615">
                  <c:v>333027.26960000023</c:v>
                </c:pt>
                <c:pt idx="616">
                  <c:v>333027.26960000023</c:v>
                </c:pt>
                <c:pt idx="617">
                  <c:v>333027.26960000023</c:v>
                </c:pt>
                <c:pt idx="618">
                  <c:v>333027.26960000023</c:v>
                </c:pt>
                <c:pt idx="619">
                  <c:v>333027.26960000023</c:v>
                </c:pt>
                <c:pt idx="620">
                  <c:v>333027.26960000023</c:v>
                </c:pt>
                <c:pt idx="621">
                  <c:v>333027.26960000023</c:v>
                </c:pt>
                <c:pt idx="622">
                  <c:v>333027.26960000023</c:v>
                </c:pt>
                <c:pt idx="623">
                  <c:v>333027.26960000023</c:v>
                </c:pt>
                <c:pt idx="624">
                  <c:v>333027.26960000023</c:v>
                </c:pt>
                <c:pt idx="625">
                  <c:v>333027.26960000023</c:v>
                </c:pt>
                <c:pt idx="626">
                  <c:v>333027.26960000023</c:v>
                </c:pt>
                <c:pt idx="627">
                  <c:v>333027.26960000023</c:v>
                </c:pt>
                <c:pt idx="628">
                  <c:v>333027.26960000023</c:v>
                </c:pt>
                <c:pt idx="629">
                  <c:v>333027.26960000023</c:v>
                </c:pt>
                <c:pt idx="630">
                  <c:v>333027.26960000023</c:v>
                </c:pt>
                <c:pt idx="631">
                  <c:v>333027.26960000023</c:v>
                </c:pt>
                <c:pt idx="632">
                  <c:v>333027.26960000023</c:v>
                </c:pt>
                <c:pt idx="633">
                  <c:v>333027.26960000023</c:v>
                </c:pt>
                <c:pt idx="634">
                  <c:v>333027.26960000023</c:v>
                </c:pt>
                <c:pt idx="635">
                  <c:v>333027.26960000023</c:v>
                </c:pt>
                <c:pt idx="636">
                  <c:v>333027.26960000023</c:v>
                </c:pt>
                <c:pt idx="637">
                  <c:v>333027.26960000023</c:v>
                </c:pt>
                <c:pt idx="638">
                  <c:v>333027.26960000023</c:v>
                </c:pt>
                <c:pt idx="639">
                  <c:v>333027.26960000023</c:v>
                </c:pt>
                <c:pt idx="640">
                  <c:v>333027.26960000023</c:v>
                </c:pt>
                <c:pt idx="641">
                  <c:v>333027.26960000023</c:v>
                </c:pt>
                <c:pt idx="642">
                  <c:v>333027.26960000023</c:v>
                </c:pt>
                <c:pt idx="643">
                  <c:v>333027.26960000023</c:v>
                </c:pt>
                <c:pt idx="644">
                  <c:v>333027.26960000023</c:v>
                </c:pt>
                <c:pt idx="645">
                  <c:v>333027.26960000023</c:v>
                </c:pt>
                <c:pt idx="646">
                  <c:v>333027.26960000023</c:v>
                </c:pt>
                <c:pt idx="647">
                  <c:v>333027.26960000023</c:v>
                </c:pt>
                <c:pt idx="648">
                  <c:v>333027.26960000023</c:v>
                </c:pt>
                <c:pt idx="649">
                  <c:v>333027.26960000023</c:v>
                </c:pt>
                <c:pt idx="650">
                  <c:v>333027.26960000023</c:v>
                </c:pt>
                <c:pt idx="651">
                  <c:v>333027.26960000023</c:v>
                </c:pt>
                <c:pt idx="652">
                  <c:v>333027.26960000023</c:v>
                </c:pt>
                <c:pt idx="653">
                  <c:v>333027.26960000023</c:v>
                </c:pt>
                <c:pt idx="654">
                  <c:v>333027.26960000023</c:v>
                </c:pt>
                <c:pt idx="655">
                  <c:v>333027.26960000023</c:v>
                </c:pt>
                <c:pt idx="656">
                  <c:v>333027.26960000023</c:v>
                </c:pt>
                <c:pt idx="657">
                  <c:v>333027.26960000023</c:v>
                </c:pt>
                <c:pt idx="658">
                  <c:v>333027.26960000023</c:v>
                </c:pt>
                <c:pt idx="659">
                  <c:v>333027.26960000023</c:v>
                </c:pt>
                <c:pt idx="660">
                  <c:v>333027.26960000023</c:v>
                </c:pt>
                <c:pt idx="661">
                  <c:v>333027.26960000023</c:v>
                </c:pt>
                <c:pt idx="662">
                  <c:v>333027.26960000023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E-490C-8E6F-049CEA2FFE19}"/>
            </c:ext>
          </c:extLst>
        </c:ser>
        <c:ser>
          <c:idx val="2"/>
          <c:order val="1"/>
          <c:tx>
            <c:v>Long SPY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Chart!$A$2:$A$664</c:f>
              <c:numCache>
                <c:formatCode>m/d/yyyy</c:formatCode>
                <c:ptCount val="663"/>
                <c:pt idx="0">
                  <c:v>42824</c:v>
                </c:pt>
                <c:pt idx="1">
                  <c:v>42825</c:v>
                </c:pt>
                <c:pt idx="2">
                  <c:v>42828</c:v>
                </c:pt>
                <c:pt idx="3">
                  <c:v>42829</c:v>
                </c:pt>
                <c:pt idx="4">
                  <c:v>42830</c:v>
                </c:pt>
                <c:pt idx="5">
                  <c:v>42831</c:v>
                </c:pt>
                <c:pt idx="6">
                  <c:v>42832</c:v>
                </c:pt>
                <c:pt idx="7">
                  <c:v>42835</c:v>
                </c:pt>
                <c:pt idx="8">
                  <c:v>42836</c:v>
                </c:pt>
                <c:pt idx="9">
                  <c:v>42837</c:v>
                </c:pt>
                <c:pt idx="10">
                  <c:v>42838</c:v>
                </c:pt>
                <c:pt idx="11">
                  <c:v>42842</c:v>
                </c:pt>
                <c:pt idx="12">
                  <c:v>42843</c:v>
                </c:pt>
                <c:pt idx="13">
                  <c:v>42844</c:v>
                </c:pt>
                <c:pt idx="14">
                  <c:v>42845</c:v>
                </c:pt>
                <c:pt idx="15">
                  <c:v>42846</c:v>
                </c:pt>
                <c:pt idx="16">
                  <c:v>42849</c:v>
                </c:pt>
                <c:pt idx="17">
                  <c:v>42850</c:v>
                </c:pt>
                <c:pt idx="18">
                  <c:v>42851</c:v>
                </c:pt>
                <c:pt idx="19">
                  <c:v>42852</c:v>
                </c:pt>
                <c:pt idx="20">
                  <c:v>42853</c:v>
                </c:pt>
                <c:pt idx="21">
                  <c:v>42856</c:v>
                </c:pt>
                <c:pt idx="22">
                  <c:v>42857</c:v>
                </c:pt>
                <c:pt idx="23">
                  <c:v>42858</c:v>
                </c:pt>
                <c:pt idx="24">
                  <c:v>42859</c:v>
                </c:pt>
                <c:pt idx="25">
                  <c:v>42860</c:v>
                </c:pt>
                <c:pt idx="26">
                  <c:v>42863</c:v>
                </c:pt>
                <c:pt idx="27">
                  <c:v>42864</c:v>
                </c:pt>
                <c:pt idx="28">
                  <c:v>42865</c:v>
                </c:pt>
                <c:pt idx="29">
                  <c:v>42866</c:v>
                </c:pt>
                <c:pt idx="30">
                  <c:v>42867</c:v>
                </c:pt>
                <c:pt idx="31">
                  <c:v>42870</c:v>
                </c:pt>
                <c:pt idx="32">
                  <c:v>42871</c:v>
                </c:pt>
                <c:pt idx="33">
                  <c:v>42872</c:v>
                </c:pt>
                <c:pt idx="34">
                  <c:v>42873</c:v>
                </c:pt>
                <c:pt idx="35">
                  <c:v>42874</c:v>
                </c:pt>
                <c:pt idx="36">
                  <c:v>42877</c:v>
                </c:pt>
                <c:pt idx="37">
                  <c:v>42878</c:v>
                </c:pt>
                <c:pt idx="38">
                  <c:v>42879</c:v>
                </c:pt>
                <c:pt idx="39">
                  <c:v>42880</c:v>
                </c:pt>
                <c:pt idx="40">
                  <c:v>42881</c:v>
                </c:pt>
                <c:pt idx="41">
                  <c:v>42885</c:v>
                </c:pt>
                <c:pt idx="42">
                  <c:v>42886</c:v>
                </c:pt>
                <c:pt idx="43">
                  <c:v>42887</c:v>
                </c:pt>
                <c:pt idx="44">
                  <c:v>42888</c:v>
                </c:pt>
                <c:pt idx="45">
                  <c:v>42891</c:v>
                </c:pt>
                <c:pt idx="46">
                  <c:v>42892</c:v>
                </c:pt>
                <c:pt idx="47">
                  <c:v>42893</c:v>
                </c:pt>
                <c:pt idx="48">
                  <c:v>42894</c:v>
                </c:pt>
                <c:pt idx="49">
                  <c:v>42895</c:v>
                </c:pt>
                <c:pt idx="50">
                  <c:v>42898</c:v>
                </c:pt>
                <c:pt idx="51">
                  <c:v>42899</c:v>
                </c:pt>
                <c:pt idx="52">
                  <c:v>42900</c:v>
                </c:pt>
                <c:pt idx="53">
                  <c:v>42901</c:v>
                </c:pt>
                <c:pt idx="54">
                  <c:v>42902</c:v>
                </c:pt>
                <c:pt idx="55">
                  <c:v>42905</c:v>
                </c:pt>
                <c:pt idx="56">
                  <c:v>42906</c:v>
                </c:pt>
                <c:pt idx="57">
                  <c:v>42907</c:v>
                </c:pt>
                <c:pt idx="58">
                  <c:v>42908</c:v>
                </c:pt>
                <c:pt idx="59">
                  <c:v>42909</c:v>
                </c:pt>
                <c:pt idx="60">
                  <c:v>42912</c:v>
                </c:pt>
                <c:pt idx="61">
                  <c:v>42913</c:v>
                </c:pt>
                <c:pt idx="62">
                  <c:v>42914</c:v>
                </c:pt>
                <c:pt idx="63">
                  <c:v>42915</c:v>
                </c:pt>
                <c:pt idx="64">
                  <c:v>42916</c:v>
                </c:pt>
                <c:pt idx="65">
                  <c:v>42919</c:v>
                </c:pt>
                <c:pt idx="66">
                  <c:v>42921</c:v>
                </c:pt>
                <c:pt idx="67">
                  <c:v>42922</c:v>
                </c:pt>
                <c:pt idx="68">
                  <c:v>42923</c:v>
                </c:pt>
                <c:pt idx="69">
                  <c:v>42926</c:v>
                </c:pt>
                <c:pt idx="70">
                  <c:v>42927</c:v>
                </c:pt>
                <c:pt idx="71">
                  <c:v>42928</c:v>
                </c:pt>
                <c:pt idx="72">
                  <c:v>42929</c:v>
                </c:pt>
                <c:pt idx="73">
                  <c:v>42930</c:v>
                </c:pt>
                <c:pt idx="74">
                  <c:v>42933</c:v>
                </c:pt>
                <c:pt idx="75">
                  <c:v>42934</c:v>
                </c:pt>
                <c:pt idx="76">
                  <c:v>42935</c:v>
                </c:pt>
                <c:pt idx="77">
                  <c:v>42936</c:v>
                </c:pt>
                <c:pt idx="78">
                  <c:v>42937</c:v>
                </c:pt>
                <c:pt idx="79">
                  <c:v>42940</c:v>
                </c:pt>
                <c:pt idx="80">
                  <c:v>42941</c:v>
                </c:pt>
                <c:pt idx="81">
                  <c:v>42942</c:v>
                </c:pt>
                <c:pt idx="82">
                  <c:v>42943</c:v>
                </c:pt>
                <c:pt idx="83">
                  <c:v>42944</c:v>
                </c:pt>
                <c:pt idx="84">
                  <c:v>42947</c:v>
                </c:pt>
                <c:pt idx="85">
                  <c:v>42948</c:v>
                </c:pt>
                <c:pt idx="86">
                  <c:v>42949</c:v>
                </c:pt>
                <c:pt idx="87">
                  <c:v>42950</c:v>
                </c:pt>
                <c:pt idx="88">
                  <c:v>42951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42961</c:v>
                </c:pt>
                <c:pt idx="95">
                  <c:v>42962</c:v>
                </c:pt>
                <c:pt idx="96">
                  <c:v>42963</c:v>
                </c:pt>
                <c:pt idx="97">
                  <c:v>42964</c:v>
                </c:pt>
                <c:pt idx="98">
                  <c:v>42965</c:v>
                </c:pt>
                <c:pt idx="99">
                  <c:v>42968</c:v>
                </c:pt>
                <c:pt idx="100">
                  <c:v>42969</c:v>
                </c:pt>
                <c:pt idx="101">
                  <c:v>42970</c:v>
                </c:pt>
                <c:pt idx="102">
                  <c:v>42971</c:v>
                </c:pt>
                <c:pt idx="103">
                  <c:v>42972</c:v>
                </c:pt>
                <c:pt idx="104">
                  <c:v>42975</c:v>
                </c:pt>
                <c:pt idx="105">
                  <c:v>42976</c:v>
                </c:pt>
                <c:pt idx="106">
                  <c:v>42977</c:v>
                </c:pt>
                <c:pt idx="107">
                  <c:v>42978</c:v>
                </c:pt>
                <c:pt idx="108">
                  <c:v>42979</c:v>
                </c:pt>
                <c:pt idx="109">
                  <c:v>42983</c:v>
                </c:pt>
                <c:pt idx="110">
                  <c:v>42984</c:v>
                </c:pt>
                <c:pt idx="111">
                  <c:v>42985</c:v>
                </c:pt>
                <c:pt idx="112">
                  <c:v>42986</c:v>
                </c:pt>
                <c:pt idx="113">
                  <c:v>42989</c:v>
                </c:pt>
                <c:pt idx="114">
                  <c:v>42990</c:v>
                </c:pt>
                <c:pt idx="115">
                  <c:v>42991</c:v>
                </c:pt>
                <c:pt idx="116">
                  <c:v>42992</c:v>
                </c:pt>
                <c:pt idx="117">
                  <c:v>42993</c:v>
                </c:pt>
                <c:pt idx="118">
                  <c:v>42996</c:v>
                </c:pt>
                <c:pt idx="119">
                  <c:v>42997</c:v>
                </c:pt>
                <c:pt idx="120">
                  <c:v>42998</c:v>
                </c:pt>
                <c:pt idx="121">
                  <c:v>42999</c:v>
                </c:pt>
                <c:pt idx="122">
                  <c:v>43000</c:v>
                </c:pt>
                <c:pt idx="123">
                  <c:v>43003</c:v>
                </c:pt>
                <c:pt idx="124">
                  <c:v>43004</c:v>
                </c:pt>
                <c:pt idx="125">
                  <c:v>43005</c:v>
                </c:pt>
                <c:pt idx="126">
                  <c:v>43006</c:v>
                </c:pt>
                <c:pt idx="127">
                  <c:v>43007</c:v>
                </c:pt>
                <c:pt idx="128">
                  <c:v>43010</c:v>
                </c:pt>
                <c:pt idx="129">
                  <c:v>43011</c:v>
                </c:pt>
                <c:pt idx="130">
                  <c:v>43012</c:v>
                </c:pt>
                <c:pt idx="131">
                  <c:v>43013</c:v>
                </c:pt>
                <c:pt idx="132">
                  <c:v>43014</c:v>
                </c:pt>
                <c:pt idx="133">
                  <c:v>43017</c:v>
                </c:pt>
                <c:pt idx="134">
                  <c:v>43018</c:v>
                </c:pt>
                <c:pt idx="135">
                  <c:v>43019</c:v>
                </c:pt>
                <c:pt idx="136">
                  <c:v>43020</c:v>
                </c:pt>
                <c:pt idx="137">
                  <c:v>43021</c:v>
                </c:pt>
                <c:pt idx="138">
                  <c:v>43024</c:v>
                </c:pt>
                <c:pt idx="139">
                  <c:v>43025</c:v>
                </c:pt>
                <c:pt idx="140">
                  <c:v>43026</c:v>
                </c:pt>
                <c:pt idx="141">
                  <c:v>43027</c:v>
                </c:pt>
                <c:pt idx="142">
                  <c:v>43028</c:v>
                </c:pt>
                <c:pt idx="143">
                  <c:v>43031</c:v>
                </c:pt>
                <c:pt idx="144">
                  <c:v>43032</c:v>
                </c:pt>
                <c:pt idx="145">
                  <c:v>43033</c:v>
                </c:pt>
                <c:pt idx="146">
                  <c:v>43034</c:v>
                </c:pt>
                <c:pt idx="147">
                  <c:v>43035</c:v>
                </c:pt>
                <c:pt idx="148">
                  <c:v>43038</c:v>
                </c:pt>
                <c:pt idx="149">
                  <c:v>43039</c:v>
                </c:pt>
                <c:pt idx="150">
                  <c:v>43040</c:v>
                </c:pt>
                <c:pt idx="151">
                  <c:v>43041</c:v>
                </c:pt>
                <c:pt idx="152">
                  <c:v>43042</c:v>
                </c:pt>
                <c:pt idx="153">
                  <c:v>43045</c:v>
                </c:pt>
                <c:pt idx="154">
                  <c:v>43046</c:v>
                </c:pt>
                <c:pt idx="155">
                  <c:v>43047</c:v>
                </c:pt>
                <c:pt idx="156">
                  <c:v>43048</c:v>
                </c:pt>
                <c:pt idx="157">
                  <c:v>43049</c:v>
                </c:pt>
                <c:pt idx="158">
                  <c:v>43052</c:v>
                </c:pt>
                <c:pt idx="159">
                  <c:v>43053</c:v>
                </c:pt>
                <c:pt idx="160">
                  <c:v>43054</c:v>
                </c:pt>
                <c:pt idx="161">
                  <c:v>43055</c:v>
                </c:pt>
                <c:pt idx="162">
                  <c:v>43056</c:v>
                </c:pt>
                <c:pt idx="163">
                  <c:v>43059</c:v>
                </c:pt>
                <c:pt idx="164">
                  <c:v>43060</c:v>
                </c:pt>
                <c:pt idx="165">
                  <c:v>43061</c:v>
                </c:pt>
                <c:pt idx="166">
                  <c:v>43063</c:v>
                </c:pt>
                <c:pt idx="167">
                  <c:v>43066</c:v>
                </c:pt>
                <c:pt idx="168">
                  <c:v>43067</c:v>
                </c:pt>
                <c:pt idx="169">
                  <c:v>43068</c:v>
                </c:pt>
                <c:pt idx="170">
                  <c:v>43069</c:v>
                </c:pt>
                <c:pt idx="171">
                  <c:v>43070</c:v>
                </c:pt>
                <c:pt idx="172">
                  <c:v>43073</c:v>
                </c:pt>
                <c:pt idx="173">
                  <c:v>43074</c:v>
                </c:pt>
                <c:pt idx="174">
                  <c:v>43075</c:v>
                </c:pt>
                <c:pt idx="175">
                  <c:v>43076</c:v>
                </c:pt>
                <c:pt idx="176">
                  <c:v>43077</c:v>
                </c:pt>
                <c:pt idx="177">
                  <c:v>43080</c:v>
                </c:pt>
                <c:pt idx="178">
                  <c:v>43081</c:v>
                </c:pt>
                <c:pt idx="179">
                  <c:v>43082</c:v>
                </c:pt>
                <c:pt idx="180">
                  <c:v>43083</c:v>
                </c:pt>
                <c:pt idx="181">
                  <c:v>43084</c:v>
                </c:pt>
                <c:pt idx="182">
                  <c:v>43087</c:v>
                </c:pt>
                <c:pt idx="183">
                  <c:v>43088</c:v>
                </c:pt>
                <c:pt idx="184">
                  <c:v>43089</c:v>
                </c:pt>
                <c:pt idx="185">
                  <c:v>43090</c:v>
                </c:pt>
                <c:pt idx="186">
                  <c:v>43091</c:v>
                </c:pt>
                <c:pt idx="187">
                  <c:v>43095</c:v>
                </c:pt>
                <c:pt idx="188">
                  <c:v>43096</c:v>
                </c:pt>
                <c:pt idx="189">
                  <c:v>43097</c:v>
                </c:pt>
                <c:pt idx="190">
                  <c:v>43098</c:v>
                </c:pt>
                <c:pt idx="191">
                  <c:v>43102</c:v>
                </c:pt>
                <c:pt idx="192">
                  <c:v>43103</c:v>
                </c:pt>
                <c:pt idx="193">
                  <c:v>43104</c:v>
                </c:pt>
                <c:pt idx="194">
                  <c:v>43105</c:v>
                </c:pt>
                <c:pt idx="195">
                  <c:v>43108</c:v>
                </c:pt>
                <c:pt idx="196">
                  <c:v>43109</c:v>
                </c:pt>
                <c:pt idx="197">
                  <c:v>43110</c:v>
                </c:pt>
                <c:pt idx="198">
                  <c:v>43111</c:v>
                </c:pt>
                <c:pt idx="199">
                  <c:v>43112</c:v>
                </c:pt>
                <c:pt idx="200">
                  <c:v>43116</c:v>
                </c:pt>
                <c:pt idx="201">
                  <c:v>43117</c:v>
                </c:pt>
                <c:pt idx="202">
                  <c:v>43118</c:v>
                </c:pt>
                <c:pt idx="203">
                  <c:v>43119</c:v>
                </c:pt>
                <c:pt idx="204">
                  <c:v>43122</c:v>
                </c:pt>
                <c:pt idx="205">
                  <c:v>43123</c:v>
                </c:pt>
                <c:pt idx="206">
                  <c:v>43124</c:v>
                </c:pt>
                <c:pt idx="207">
                  <c:v>43125</c:v>
                </c:pt>
                <c:pt idx="208">
                  <c:v>43126</c:v>
                </c:pt>
                <c:pt idx="209">
                  <c:v>43129</c:v>
                </c:pt>
                <c:pt idx="210">
                  <c:v>43130</c:v>
                </c:pt>
                <c:pt idx="211">
                  <c:v>43131</c:v>
                </c:pt>
                <c:pt idx="212">
                  <c:v>43132</c:v>
                </c:pt>
                <c:pt idx="213">
                  <c:v>43133</c:v>
                </c:pt>
                <c:pt idx="214">
                  <c:v>43136</c:v>
                </c:pt>
                <c:pt idx="215">
                  <c:v>43137</c:v>
                </c:pt>
                <c:pt idx="216">
                  <c:v>43138</c:v>
                </c:pt>
                <c:pt idx="217">
                  <c:v>43139</c:v>
                </c:pt>
                <c:pt idx="218">
                  <c:v>43140</c:v>
                </c:pt>
                <c:pt idx="219">
                  <c:v>43143</c:v>
                </c:pt>
                <c:pt idx="220">
                  <c:v>43144</c:v>
                </c:pt>
                <c:pt idx="221">
                  <c:v>43145</c:v>
                </c:pt>
                <c:pt idx="222">
                  <c:v>43146</c:v>
                </c:pt>
                <c:pt idx="223">
                  <c:v>43147</c:v>
                </c:pt>
                <c:pt idx="224">
                  <c:v>43151</c:v>
                </c:pt>
                <c:pt idx="225">
                  <c:v>43152</c:v>
                </c:pt>
                <c:pt idx="226">
                  <c:v>43153</c:v>
                </c:pt>
                <c:pt idx="227">
                  <c:v>43154</c:v>
                </c:pt>
                <c:pt idx="228">
                  <c:v>43157</c:v>
                </c:pt>
                <c:pt idx="229">
                  <c:v>43158</c:v>
                </c:pt>
                <c:pt idx="230">
                  <c:v>43159</c:v>
                </c:pt>
                <c:pt idx="231">
                  <c:v>43160</c:v>
                </c:pt>
                <c:pt idx="232">
                  <c:v>43161</c:v>
                </c:pt>
                <c:pt idx="233">
                  <c:v>43164</c:v>
                </c:pt>
                <c:pt idx="234">
                  <c:v>43165</c:v>
                </c:pt>
                <c:pt idx="235">
                  <c:v>43166</c:v>
                </c:pt>
                <c:pt idx="236">
                  <c:v>43167</c:v>
                </c:pt>
                <c:pt idx="237">
                  <c:v>43168</c:v>
                </c:pt>
                <c:pt idx="238">
                  <c:v>43171</c:v>
                </c:pt>
                <c:pt idx="239">
                  <c:v>43172</c:v>
                </c:pt>
                <c:pt idx="240">
                  <c:v>43173</c:v>
                </c:pt>
                <c:pt idx="241">
                  <c:v>43174</c:v>
                </c:pt>
                <c:pt idx="242">
                  <c:v>43175</c:v>
                </c:pt>
                <c:pt idx="243">
                  <c:v>43178</c:v>
                </c:pt>
                <c:pt idx="244">
                  <c:v>43179</c:v>
                </c:pt>
                <c:pt idx="245">
                  <c:v>43180</c:v>
                </c:pt>
                <c:pt idx="246">
                  <c:v>43181</c:v>
                </c:pt>
                <c:pt idx="247">
                  <c:v>43182</c:v>
                </c:pt>
                <c:pt idx="248">
                  <c:v>43185</c:v>
                </c:pt>
                <c:pt idx="249">
                  <c:v>43186</c:v>
                </c:pt>
                <c:pt idx="250">
                  <c:v>43187</c:v>
                </c:pt>
                <c:pt idx="251">
                  <c:v>43188</c:v>
                </c:pt>
                <c:pt idx="252">
                  <c:v>43192</c:v>
                </c:pt>
                <c:pt idx="253">
                  <c:v>43193</c:v>
                </c:pt>
                <c:pt idx="254">
                  <c:v>43194</c:v>
                </c:pt>
                <c:pt idx="255">
                  <c:v>43195</c:v>
                </c:pt>
                <c:pt idx="256">
                  <c:v>43196</c:v>
                </c:pt>
                <c:pt idx="257">
                  <c:v>43199</c:v>
                </c:pt>
                <c:pt idx="258">
                  <c:v>43200</c:v>
                </c:pt>
                <c:pt idx="259">
                  <c:v>43201</c:v>
                </c:pt>
                <c:pt idx="260">
                  <c:v>43202</c:v>
                </c:pt>
                <c:pt idx="261">
                  <c:v>43203</c:v>
                </c:pt>
                <c:pt idx="262">
                  <c:v>43206</c:v>
                </c:pt>
                <c:pt idx="263">
                  <c:v>43207</c:v>
                </c:pt>
                <c:pt idx="264">
                  <c:v>43208</c:v>
                </c:pt>
                <c:pt idx="265">
                  <c:v>43209</c:v>
                </c:pt>
                <c:pt idx="266">
                  <c:v>43210</c:v>
                </c:pt>
                <c:pt idx="267">
                  <c:v>43213</c:v>
                </c:pt>
                <c:pt idx="268">
                  <c:v>43214</c:v>
                </c:pt>
                <c:pt idx="269">
                  <c:v>43215</c:v>
                </c:pt>
                <c:pt idx="270">
                  <c:v>43216</c:v>
                </c:pt>
                <c:pt idx="271">
                  <c:v>43217</c:v>
                </c:pt>
                <c:pt idx="272">
                  <c:v>43220</c:v>
                </c:pt>
                <c:pt idx="273">
                  <c:v>43221</c:v>
                </c:pt>
                <c:pt idx="274">
                  <c:v>43222</c:v>
                </c:pt>
                <c:pt idx="275">
                  <c:v>43223</c:v>
                </c:pt>
                <c:pt idx="276">
                  <c:v>43224</c:v>
                </c:pt>
                <c:pt idx="277">
                  <c:v>43227</c:v>
                </c:pt>
                <c:pt idx="278">
                  <c:v>43228</c:v>
                </c:pt>
                <c:pt idx="279">
                  <c:v>43229</c:v>
                </c:pt>
                <c:pt idx="280">
                  <c:v>43230</c:v>
                </c:pt>
                <c:pt idx="281">
                  <c:v>43231</c:v>
                </c:pt>
                <c:pt idx="282">
                  <c:v>43234</c:v>
                </c:pt>
                <c:pt idx="283">
                  <c:v>43235</c:v>
                </c:pt>
                <c:pt idx="284">
                  <c:v>43236</c:v>
                </c:pt>
                <c:pt idx="285">
                  <c:v>43237</c:v>
                </c:pt>
                <c:pt idx="286">
                  <c:v>43238</c:v>
                </c:pt>
                <c:pt idx="287">
                  <c:v>43241</c:v>
                </c:pt>
                <c:pt idx="288">
                  <c:v>43242</c:v>
                </c:pt>
                <c:pt idx="289">
                  <c:v>43243</c:v>
                </c:pt>
                <c:pt idx="290">
                  <c:v>43244</c:v>
                </c:pt>
                <c:pt idx="291">
                  <c:v>43245</c:v>
                </c:pt>
                <c:pt idx="292">
                  <c:v>43249</c:v>
                </c:pt>
                <c:pt idx="293">
                  <c:v>43250</c:v>
                </c:pt>
                <c:pt idx="294">
                  <c:v>43251</c:v>
                </c:pt>
                <c:pt idx="295">
                  <c:v>43252</c:v>
                </c:pt>
                <c:pt idx="296">
                  <c:v>43255</c:v>
                </c:pt>
                <c:pt idx="297">
                  <c:v>43256</c:v>
                </c:pt>
                <c:pt idx="298">
                  <c:v>43257</c:v>
                </c:pt>
                <c:pt idx="299">
                  <c:v>43258</c:v>
                </c:pt>
                <c:pt idx="300">
                  <c:v>43259</c:v>
                </c:pt>
                <c:pt idx="301">
                  <c:v>43262</c:v>
                </c:pt>
                <c:pt idx="302">
                  <c:v>43263</c:v>
                </c:pt>
                <c:pt idx="303">
                  <c:v>43264</c:v>
                </c:pt>
                <c:pt idx="304">
                  <c:v>43265</c:v>
                </c:pt>
                <c:pt idx="305">
                  <c:v>43266</c:v>
                </c:pt>
                <c:pt idx="306">
                  <c:v>43269</c:v>
                </c:pt>
                <c:pt idx="307">
                  <c:v>43270</c:v>
                </c:pt>
                <c:pt idx="308">
                  <c:v>43271</c:v>
                </c:pt>
                <c:pt idx="309">
                  <c:v>43272</c:v>
                </c:pt>
                <c:pt idx="310">
                  <c:v>43273</c:v>
                </c:pt>
                <c:pt idx="311">
                  <c:v>43276</c:v>
                </c:pt>
                <c:pt idx="312">
                  <c:v>43277</c:v>
                </c:pt>
                <c:pt idx="313">
                  <c:v>43278</c:v>
                </c:pt>
                <c:pt idx="314">
                  <c:v>43279</c:v>
                </c:pt>
                <c:pt idx="315">
                  <c:v>43280</c:v>
                </c:pt>
                <c:pt idx="316">
                  <c:v>43283</c:v>
                </c:pt>
                <c:pt idx="317">
                  <c:v>43284</c:v>
                </c:pt>
                <c:pt idx="318">
                  <c:v>43286</c:v>
                </c:pt>
                <c:pt idx="319">
                  <c:v>43287</c:v>
                </c:pt>
                <c:pt idx="320">
                  <c:v>43290</c:v>
                </c:pt>
                <c:pt idx="321">
                  <c:v>43291</c:v>
                </c:pt>
                <c:pt idx="322">
                  <c:v>43292</c:v>
                </c:pt>
                <c:pt idx="323">
                  <c:v>43293</c:v>
                </c:pt>
                <c:pt idx="324">
                  <c:v>43294</c:v>
                </c:pt>
                <c:pt idx="325">
                  <c:v>43297</c:v>
                </c:pt>
                <c:pt idx="326">
                  <c:v>43298</c:v>
                </c:pt>
                <c:pt idx="327">
                  <c:v>43299</c:v>
                </c:pt>
                <c:pt idx="328">
                  <c:v>43300</c:v>
                </c:pt>
                <c:pt idx="329">
                  <c:v>43301</c:v>
                </c:pt>
                <c:pt idx="330">
                  <c:v>43304</c:v>
                </c:pt>
                <c:pt idx="331">
                  <c:v>43305</c:v>
                </c:pt>
                <c:pt idx="332">
                  <c:v>43306</c:v>
                </c:pt>
                <c:pt idx="333">
                  <c:v>43307</c:v>
                </c:pt>
                <c:pt idx="334">
                  <c:v>43308</c:v>
                </c:pt>
                <c:pt idx="335">
                  <c:v>43311</c:v>
                </c:pt>
                <c:pt idx="336">
                  <c:v>43312</c:v>
                </c:pt>
                <c:pt idx="337">
                  <c:v>43313</c:v>
                </c:pt>
                <c:pt idx="338">
                  <c:v>43314</c:v>
                </c:pt>
                <c:pt idx="339">
                  <c:v>43315</c:v>
                </c:pt>
                <c:pt idx="340">
                  <c:v>43318</c:v>
                </c:pt>
                <c:pt idx="341">
                  <c:v>43319</c:v>
                </c:pt>
                <c:pt idx="342">
                  <c:v>43320</c:v>
                </c:pt>
                <c:pt idx="343">
                  <c:v>43321</c:v>
                </c:pt>
                <c:pt idx="344">
                  <c:v>43322</c:v>
                </c:pt>
                <c:pt idx="345">
                  <c:v>43325</c:v>
                </c:pt>
                <c:pt idx="346">
                  <c:v>43326</c:v>
                </c:pt>
                <c:pt idx="347">
                  <c:v>43327</c:v>
                </c:pt>
                <c:pt idx="348">
                  <c:v>43328</c:v>
                </c:pt>
                <c:pt idx="349">
                  <c:v>43329</c:v>
                </c:pt>
                <c:pt idx="350">
                  <c:v>43332</c:v>
                </c:pt>
                <c:pt idx="351">
                  <c:v>43333</c:v>
                </c:pt>
                <c:pt idx="352">
                  <c:v>43334</c:v>
                </c:pt>
                <c:pt idx="353">
                  <c:v>43335</c:v>
                </c:pt>
                <c:pt idx="354">
                  <c:v>43336</c:v>
                </c:pt>
                <c:pt idx="355">
                  <c:v>43339</c:v>
                </c:pt>
                <c:pt idx="356">
                  <c:v>43340</c:v>
                </c:pt>
                <c:pt idx="357">
                  <c:v>43341</c:v>
                </c:pt>
                <c:pt idx="358">
                  <c:v>43342</c:v>
                </c:pt>
                <c:pt idx="359">
                  <c:v>43343</c:v>
                </c:pt>
                <c:pt idx="360">
                  <c:v>43347</c:v>
                </c:pt>
                <c:pt idx="361">
                  <c:v>43348</c:v>
                </c:pt>
                <c:pt idx="362">
                  <c:v>43349</c:v>
                </c:pt>
                <c:pt idx="363">
                  <c:v>43350</c:v>
                </c:pt>
                <c:pt idx="364">
                  <c:v>43353</c:v>
                </c:pt>
                <c:pt idx="365">
                  <c:v>43354</c:v>
                </c:pt>
                <c:pt idx="366">
                  <c:v>43355</c:v>
                </c:pt>
                <c:pt idx="367">
                  <c:v>43356</c:v>
                </c:pt>
                <c:pt idx="368">
                  <c:v>43357</c:v>
                </c:pt>
                <c:pt idx="369">
                  <c:v>43360</c:v>
                </c:pt>
                <c:pt idx="370">
                  <c:v>43361</c:v>
                </c:pt>
                <c:pt idx="371">
                  <c:v>43362</c:v>
                </c:pt>
                <c:pt idx="372">
                  <c:v>43363</c:v>
                </c:pt>
                <c:pt idx="373">
                  <c:v>43364</c:v>
                </c:pt>
                <c:pt idx="374">
                  <c:v>43367</c:v>
                </c:pt>
                <c:pt idx="375">
                  <c:v>43368</c:v>
                </c:pt>
                <c:pt idx="376">
                  <c:v>43369</c:v>
                </c:pt>
                <c:pt idx="377">
                  <c:v>43370</c:v>
                </c:pt>
                <c:pt idx="378">
                  <c:v>43371</c:v>
                </c:pt>
                <c:pt idx="379">
                  <c:v>43374</c:v>
                </c:pt>
                <c:pt idx="380">
                  <c:v>43375</c:v>
                </c:pt>
                <c:pt idx="381">
                  <c:v>43376</c:v>
                </c:pt>
                <c:pt idx="382">
                  <c:v>43377</c:v>
                </c:pt>
                <c:pt idx="383">
                  <c:v>43378</c:v>
                </c:pt>
                <c:pt idx="384">
                  <c:v>43381</c:v>
                </c:pt>
                <c:pt idx="385">
                  <c:v>43382</c:v>
                </c:pt>
                <c:pt idx="386">
                  <c:v>43383</c:v>
                </c:pt>
                <c:pt idx="387">
                  <c:v>43384</c:v>
                </c:pt>
                <c:pt idx="388">
                  <c:v>43385</c:v>
                </c:pt>
                <c:pt idx="389">
                  <c:v>43388</c:v>
                </c:pt>
                <c:pt idx="390">
                  <c:v>43389</c:v>
                </c:pt>
                <c:pt idx="391">
                  <c:v>43390</c:v>
                </c:pt>
                <c:pt idx="392">
                  <c:v>43391</c:v>
                </c:pt>
                <c:pt idx="393">
                  <c:v>43392</c:v>
                </c:pt>
                <c:pt idx="394">
                  <c:v>43395</c:v>
                </c:pt>
                <c:pt idx="395">
                  <c:v>43396</c:v>
                </c:pt>
                <c:pt idx="396">
                  <c:v>43397</c:v>
                </c:pt>
                <c:pt idx="397">
                  <c:v>43398</c:v>
                </c:pt>
                <c:pt idx="398">
                  <c:v>43399</c:v>
                </c:pt>
                <c:pt idx="399">
                  <c:v>43402</c:v>
                </c:pt>
                <c:pt idx="400">
                  <c:v>43403</c:v>
                </c:pt>
                <c:pt idx="401">
                  <c:v>43404</c:v>
                </c:pt>
                <c:pt idx="402">
                  <c:v>43405</c:v>
                </c:pt>
                <c:pt idx="403">
                  <c:v>43406</c:v>
                </c:pt>
                <c:pt idx="404">
                  <c:v>43409</c:v>
                </c:pt>
                <c:pt idx="405">
                  <c:v>43410</c:v>
                </c:pt>
                <c:pt idx="406">
                  <c:v>43411</c:v>
                </c:pt>
                <c:pt idx="407">
                  <c:v>43412</c:v>
                </c:pt>
                <c:pt idx="408">
                  <c:v>43413</c:v>
                </c:pt>
                <c:pt idx="409">
                  <c:v>43416</c:v>
                </c:pt>
                <c:pt idx="410">
                  <c:v>43417</c:v>
                </c:pt>
                <c:pt idx="411">
                  <c:v>43418</c:v>
                </c:pt>
                <c:pt idx="412">
                  <c:v>43419</c:v>
                </c:pt>
                <c:pt idx="413">
                  <c:v>43420</c:v>
                </c:pt>
                <c:pt idx="414">
                  <c:v>43423</c:v>
                </c:pt>
                <c:pt idx="415">
                  <c:v>43424</c:v>
                </c:pt>
                <c:pt idx="416">
                  <c:v>43425</c:v>
                </c:pt>
                <c:pt idx="417">
                  <c:v>43427</c:v>
                </c:pt>
                <c:pt idx="418">
                  <c:v>43430</c:v>
                </c:pt>
                <c:pt idx="419">
                  <c:v>43431</c:v>
                </c:pt>
                <c:pt idx="420">
                  <c:v>43432</c:v>
                </c:pt>
                <c:pt idx="421">
                  <c:v>43433</c:v>
                </c:pt>
                <c:pt idx="422">
                  <c:v>43434</c:v>
                </c:pt>
                <c:pt idx="423">
                  <c:v>43437</c:v>
                </c:pt>
                <c:pt idx="424">
                  <c:v>43438</c:v>
                </c:pt>
                <c:pt idx="425">
                  <c:v>43440</c:v>
                </c:pt>
                <c:pt idx="426">
                  <c:v>43441</c:v>
                </c:pt>
                <c:pt idx="427">
                  <c:v>43444</c:v>
                </c:pt>
                <c:pt idx="428">
                  <c:v>43445</c:v>
                </c:pt>
                <c:pt idx="429">
                  <c:v>43446</c:v>
                </c:pt>
                <c:pt idx="430">
                  <c:v>43447</c:v>
                </c:pt>
                <c:pt idx="431">
                  <c:v>43448</c:v>
                </c:pt>
                <c:pt idx="432">
                  <c:v>43451</c:v>
                </c:pt>
                <c:pt idx="433">
                  <c:v>43452</c:v>
                </c:pt>
                <c:pt idx="434">
                  <c:v>43453</c:v>
                </c:pt>
                <c:pt idx="435">
                  <c:v>43454</c:v>
                </c:pt>
                <c:pt idx="436">
                  <c:v>43455</c:v>
                </c:pt>
                <c:pt idx="437">
                  <c:v>43458</c:v>
                </c:pt>
                <c:pt idx="438">
                  <c:v>43460</c:v>
                </c:pt>
                <c:pt idx="439">
                  <c:v>43461</c:v>
                </c:pt>
                <c:pt idx="440">
                  <c:v>43462</c:v>
                </c:pt>
                <c:pt idx="441">
                  <c:v>43465</c:v>
                </c:pt>
                <c:pt idx="442">
                  <c:v>43467</c:v>
                </c:pt>
                <c:pt idx="443">
                  <c:v>43468</c:v>
                </c:pt>
                <c:pt idx="444">
                  <c:v>43469</c:v>
                </c:pt>
                <c:pt idx="445">
                  <c:v>43472</c:v>
                </c:pt>
                <c:pt idx="446">
                  <c:v>43473</c:v>
                </c:pt>
                <c:pt idx="447">
                  <c:v>43474</c:v>
                </c:pt>
                <c:pt idx="448">
                  <c:v>43475</c:v>
                </c:pt>
                <c:pt idx="449">
                  <c:v>43476</c:v>
                </c:pt>
                <c:pt idx="450">
                  <c:v>43479</c:v>
                </c:pt>
                <c:pt idx="451">
                  <c:v>43480</c:v>
                </c:pt>
                <c:pt idx="452">
                  <c:v>43481</c:v>
                </c:pt>
                <c:pt idx="453">
                  <c:v>43482</c:v>
                </c:pt>
                <c:pt idx="454">
                  <c:v>43483</c:v>
                </c:pt>
                <c:pt idx="455">
                  <c:v>43487</c:v>
                </c:pt>
                <c:pt idx="456">
                  <c:v>43488</c:v>
                </c:pt>
                <c:pt idx="457">
                  <c:v>43489</c:v>
                </c:pt>
                <c:pt idx="458">
                  <c:v>43490</c:v>
                </c:pt>
                <c:pt idx="459">
                  <c:v>43493</c:v>
                </c:pt>
                <c:pt idx="460">
                  <c:v>43494</c:v>
                </c:pt>
                <c:pt idx="461">
                  <c:v>43495</c:v>
                </c:pt>
                <c:pt idx="462">
                  <c:v>43496</c:v>
                </c:pt>
                <c:pt idx="463">
                  <c:v>43497</c:v>
                </c:pt>
                <c:pt idx="464">
                  <c:v>43500</c:v>
                </c:pt>
                <c:pt idx="465">
                  <c:v>43501</c:v>
                </c:pt>
                <c:pt idx="466">
                  <c:v>43502</c:v>
                </c:pt>
                <c:pt idx="467">
                  <c:v>43503</c:v>
                </c:pt>
                <c:pt idx="468">
                  <c:v>43504</c:v>
                </c:pt>
                <c:pt idx="469">
                  <c:v>43507</c:v>
                </c:pt>
                <c:pt idx="470">
                  <c:v>43508</c:v>
                </c:pt>
                <c:pt idx="471">
                  <c:v>43509</c:v>
                </c:pt>
                <c:pt idx="472">
                  <c:v>43510</c:v>
                </c:pt>
                <c:pt idx="473">
                  <c:v>43511</c:v>
                </c:pt>
                <c:pt idx="474">
                  <c:v>43515</c:v>
                </c:pt>
                <c:pt idx="475">
                  <c:v>43516</c:v>
                </c:pt>
                <c:pt idx="476">
                  <c:v>43517</c:v>
                </c:pt>
                <c:pt idx="477">
                  <c:v>43518</c:v>
                </c:pt>
                <c:pt idx="478">
                  <c:v>43521</c:v>
                </c:pt>
                <c:pt idx="479">
                  <c:v>43522</c:v>
                </c:pt>
                <c:pt idx="480">
                  <c:v>43523</c:v>
                </c:pt>
                <c:pt idx="481">
                  <c:v>43524</c:v>
                </c:pt>
                <c:pt idx="482">
                  <c:v>43525</c:v>
                </c:pt>
                <c:pt idx="483">
                  <c:v>43528</c:v>
                </c:pt>
                <c:pt idx="484">
                  <c:v>43529</c:v>
                </c:pt>
                <c:pt idx="485">
                  <c:v>43530</c:v>
                </c:pt>
                <c:pt idx="486">
                  <c:v>43531</c:v>
                </c:pt>
                <c:pt idx="487">
                  <c:v>43532</c:v>
                </c:pt>
                <c:pt idx="488">
                  <c:v>43535</c:v>
                </c:pt>
                <c:pt idx="489">
                  <c:v>43536</c:v>
                </c:pt>
                <c:pt idx="490">
                  <c:v>43537</c:v>
                </c:pt>
                <c:pt idx="491">
                  <c:v>43538</c:v>
                </c:pt>
                <c:pt idx="492">
                  <c:v>43539</c:v>
                </c:pt>
                <c:pt idx="493">
                  <c:v>43542</c:v>
                </c:pt>
                <c:pt idx="494">
                  <c:v>43543</c:v>
                </c:pt>
                <c:pt idx="495">
                  <c:v>43544</c:v>
                </c:pt>
                <c:pt idx="496">
                  <c:v>43545</c:v>
                </c:pt>
                <c:pt idx="497">
                  <c:v>43546</c:v>
                </c:pt>
                <c:pt idx="498">
                  <c:v>43549</c:v>
                </c:pt>
                <c:pt idx="499">
                  <c:v>43550</c:v>
                </c:pt>
                <c:pt idx="500">
                  <c:v>43551</c:v>
                </c:pt>
                <c:pt idx="501">
                  <c:v>43552</c:v>
                </c:pt>
                <c:pt idx="502">
                  <c:v>43553</c:v>
                </c:pt>
                <c:pt idx="503">
                  <c:v>43556</c:v>
                </c:pt>
                <c:pt idx="504">
                  <c:v>43557</c:v>
                </c:pt>
                <c:pt idx="505">
                  <c:v>43558</c:v>
                </c:pt>
                <c:pt idx="506">
                  <c:v>43559</c:v>
                </c:pt>
                <c:pt idx="507">
                  <c:v>43560</c:v>
                </c:pt>
                <c:pt idx="508">
                  <c:v>43563</c:v>
                </c:pt>
                <c:pt idx="509">
                  <c:v>43564</c:v>
                </c:pt>
                <c:pt idx="510">
                  <c:v>43565</c:v>
                </c:pt>
                <c:pt idx="511">
                  <c:v>43566</c:v>
                </c:pt>
                <c:pt idx="512">
                  <c:v>43567</c:v>
                </c:pt>
                <c:pt idx="513">
                  <c:v>43570</c:v>
                </c:pt>
                <c:pt idx="514">
                  <c:v>43571</c:v>
                </c:pt>
                <c:pt idx="515">
                  <c:v>43572</c:v>
                </c:pt>
                <c:pt idx="516">
                  <c:v>43573</c:v>
                </c:pt>
                <c:pt idx="517">
                  <c:v>43577</c:v>
                </c:pt>
                <c:pt idx="518">
                  <c:v>43578</c:v>
                </c:pt>
                <c:pt idx="519">
                  <c:v>43579</c:v>
                </c:pt>
                <c:pt idx="520">
                  <c:v>43580</c:v>
                </c:pt>
                <c:pt idx="521">
                  <c:v>43581</c:v>
                </c:pt>
                <c:pt idx="522">
                  <c:v>43584</c:v>
                </c:pt>
                <c:pt idx="523">
                  <c:v>43585</c:v>
                </c:pt>
                <c:pt idx="524">
                  <c:v>43586</c:v>
                </c:pt>
                <c:pt idx="525">
                  <c:v>43587</c:v>
                </c:pt>
                <c:pt idx="526">
                  <c:v>43588</c:v>
                </c:pt>
                <c:pt idx="527">
                  <c:v>43591</c:v>
                </c:pt>
                <c:pt idx="528">
                  <c:v>43592</c:v>
                </c:pt>
                <c:pt idx="529">
                  <c:v>43593</c:v>
                </c:pt>
                <c:pt idx="530">
                  <c:v>43594</c:v>
                </c:pt>
                <c:pt idx="531">
                  <c:v>43595</c:v>
                </c:pt>
                <c:pt idx="532">
                  <c:v>43598</c:v>
                </c:pt>
                <c:pt idx="533">
                  <c:v>43599</c:v>
                </c:pt>
                <c:pt idx="534">
                  <c:v>43600</c:v>
                </c:pt>
                <c:pt idx="535">
                  <c:v>43601</c:v>
                </c:pt>
                <c:pt idx="536">
                  <c:v>43602</c:v>
                </c:pt>
                <c:pt idx="537">
                  <c:v>43605</c:v>
                </c:pt>
                <c:pt idx="538">
                  <c:v>43606</c:v>
                </c:pt>
                <c:pt idx="539">
                  <c:v>43607</c:v>
                </c:pt>
                <c:pt idx="540">
                  <c:v>43608</c:v>
                </c:pt>
                <c:pt idx="541">
                  <c:v>43609</c:v>
                </c:pt>
                <c:pt idx="542">
                  <c:v>43613</c:v>
                </c:pt>
                <c:pt idx="543">
                  <c:v>43614</c:v>
                </c:pt>
                <c:pt idx="544">
                  <c:v>43615</c:v>
                </c:pt>
                <c:pt idx="545">
                  <c:v>43616</c:v>
                </c:pt>
                <c:pt idx="546">
                  <c:v>43619</c:v>
                </c:pt>
                <c:pt idx="547">
                  <c:v>43620</c:v>
                </c:pt>
                <c:pt idx="548">
                  <c:v>43621</c:v>
                </c:pt>
                <c:pt idx="549">
                  <c:v>43622</c:v>
                </c:pt>
                <c:pt idx="550">
                  <c:v>43623</c:v>
                </c:pt>
                <c:pt idx="551">
                  <c:v>43626</c:v>
                </c:pt>
                <c:pt idx="552">
                  <c:v>43627</c:v>
                </c:pt>
                <c:pt idx="553">
                  <c:v>43628</c:v>
                </c:pt>
                <c:pt idx="554">
                  <c:v>43629</c:v>
                </c:pt>
                <c:pt idx="555">
                  <c:v>43630</c:v>
                </c:pt>
                <c:pt idx="556">
                  <c:v>43633</c:v>
                </c:pt>
                <c:pt idx="557">
                  <c:v>43634</c:v>
                </c:pt>
                <c:pt idx="558">
                  <c:v>43635</c:v>
                </c:pt>
                <c:pt idx="559">
                  <c:v>43636</c:v>
                </c:pt>
                <c:pt idx="560">
                  <c:v>43637</c:v>
                </c:pt>
                <c:pt idx="561">
                  <c:v>43640</c:v>
                </c:pt>
                <c:pt idx="562">
                  <c:v>43641</c:v>
                </c:pt>
                <c:pt idx="563">
                  <c:v>43642</c:v>
                </c:pt>
                <c:pt idx="564">
                  <c:v>43643</c:v>
                </c:pt>
                <c:pt idx="565">
                  <c:v>43644</c:v>
                </c:pt>
                <c:pt idx="566">
                  <c:v>43647</c:v>
                </c:pt>
                <c:pt idx="567">
                  <c:v>43648</c:v>
                </c:pt>
                <c:pt idx="568">
                  <c:v>43649</c:v>
                </c:pt>
                <c:pt idx="569">
                  <c:v>43651</c:v>
                </c:pt>
                <c:pt idx="570">
                  <c:v>43654</c:v>
                </c:pt>
                <c:pt idx="571">
                  <c:v>43655</c:v>
                </c:pt>
                <c:pt idx="572">
                  <c:v>43656</c:v>
                </c:pt>
                <c:pt idx="573">
                  <c:v>43657</c:v>
                </c:pt>
                <c:pt idx="574">
                  <c:v>43658</c:v>
                </c:pt>
                <c:pt idx="575">
                  <c:v>43661</c:v>
                </c:pt>
                <c:pt idx="576">
                  <c:v>43662</c:v>
                </c:pt>
                <c:pt idx="577">
                  <c:v>43663</c:v>
                </c:pt>
                <c:pt idx="578">
                  <c:v>43664</c:v>
                </c:pt>
                <c:pt idx="579">
                  <c:v>43665</c:v>
                </c:pt>
                <c:pt idx="580">
                  <c:v>43668</c:v>
                </c:pt>
                <c:pt idx="581">
                  <c:v>43669</c:v>
                </c:pt>
                <c:pt idx="582">
                  <c:v>43670</c:v>
                </c:pt>
                <c:pt idx="583">
                  <c:v>43671</c:v>
                </c:pt>
                <c:pt idx="584">
                  <c:v>43672</c:v>
                </c:pt>
                <c:pt idx="585">
                  <c:v>43675</c:v>
                </c:pt>
                <c:pt idx="586">
                  <c:v>43676</c:v>
                </c:pt>
                <c:pt idx="587">
                  <c:v>43677</c:v>
                </c:pt>
                <c:pt idx="588">
                  <c:v>43678</c:v>
                </c:pt>
                <c:pt idx="589">
                  <c:v>43679</c:v>
                </c:pt>
                <c:pt idx="590">
                  <c:v>43682</c:v>
                </c:pt>
                <c:pt idx="591">
                  <c:v>43683</c:v>
                </c:pt>
                <c:pt idx="592">
                  <c:v>43684</c:v>
                </c:pt>
                <c:pt idx="593">
                  <c:v>43685</c:v>
                </c:pt>
                <c:pt idx="594">
                  <c:v>43686</c:v>
                </c:pt>
                <c:pt idx="595">
                  <c:v>43689</c:v>
                </c:pt>
                <c:pt idx="596">
                  <c:v>43690</c:v>
                </c:pt>
                <c:pt idx="597">
                  <c:v>43691</c:v>
                </c:pt>
                <c:pt idx="598">
                  <c:v>43692</c:v>
                </c:pt>
                <c:pt idx="599">
                  <c:v>43693</c:v>
                </c:pt>
                <c:pt idx="600">
                  <c:v>43696</c:v>
                </c:pt>
                <c:pt idx="601">
                  <c:v>43697</c:v>
                </c:pt>
                <c:pt idx="602">
                  <c:v>43698</c:v>
                </c:pt>
                <c:pt idx="603">
                  <c:v>43699</c:v>
                </c:pt>
                <c:pt idx="604">
                  <c:v>43700</c:v>
                </c:pt>
                <c:pt idx="605">
                  <c:v>43703</c:v>
                </c:pt>
                <c:pt idx="606">
                  <c:v>43704</c:v>
                </c:pt>
                <c:pt idx="607">
                  <c:v>43705</c:v>
                </c:pt>
                <c:pt idx="608">
                  <c:v>43706</c:v>
                </c:pt>
                <c:pt idx="609">
                  <c:v>43707</c:v>
                </c:pt>
                <c:pt idx="610">
                  <c:v>43711</c:v>
                </c:pt>
                <c:pt idx="611">
                  <c:v>43712</c:v>
                </c:pt>
                <c:pt idx="612">
                  <c:v>43713</c:v>
                </c:pt>
                <c:pt idx="613">
                  <c:v>43714</c:v>
                </c:pt>
                <c:pt idx="614">
                  <c:v>43717</c:v>
                </c:pt>
                <c:pt idx="615">
                  <c:v>43718</c:v>
                </c:pt>
                <c:pt idx="616">
                  <c:v>43719</c:v>
                </c:pt>
                <c:pt idx="617">
                  <c:v>43720</c:v>
                </c:pt>
                <c:pt idx="618">
                  <c:v>43721</c:v>
                </c:pt>
                <c:pt idx="619">
                  <c:v>43724</c:v>
                </c:pt>
                <c:pt idx="620">
                  <c:v>43725</c:v>
                </c:pt>
                <c:pt idx="621">
                  <c:v>43726</c:v>
                </c:pt>
                <c:pt idx="622">
                  <c:v>43727</c:v>
                </c:pt>
                <c:pt idx="623">
                  <c:v>43728</c:v>
                </c:pt>
                <c:pt idx="624">
                  <c:v>43731</c:v>
                </c:pt>
                <c:pt idx="625">
                  <c:v>43732</c:v>
                </c:pt>
                <c:pt idx="626">
                  <c:v>43733</c:v>
                </c:pt>
                <c:pt idx="627">
                  <c:v>43734</c:v>
                </c:pt>
                <c:pt idx="628">
                  <c:v>43735</c:v>
                </c:pt>
                <c:pt idx="629">
                  <c:v>43738</c:v>
                </c:pt>
                <c:pt idx="630">
                  <c:v>43739</c:v>
                </c:pt>
                <c:pt idx="631">
                  <c:v>43740</c:v>
                </c:pt>
                <c:pt idx="632">
                  <c:v>43741</c:v>
                </c:pt>
                <c:pt idx="633">
                  <c:v>43742</c:v>
                </c:pt>
                <c:pt idx="634">
                  <c:v>43745</c:v>
                </c:pt>
                <c:pt idx="635">
                  <c:v>43746</c:v>
                </c:pt>
                <c:pt idx="636">
                  <c:v>43747</c:v>
                </c:pt>
                <c:pt idx="637">
                  <c:v>43748</c:v>
                </c:pt>
                <c:pt idx="638">
                  <c:v>43749</c:v>
                </c:pt>
                <c:pt idx="639">
                  <c:v>43752</c:v>
                </c:pt>
                <c:pt idx="640">
                  <c:v>43753</c:v>
                </c:pt>
                <c:pt idx="641">
                  <c:v>43754</c:v>
                </c:pt>
                <c:pt idx="642">
                  <c:v>43755</c:v>
                </c:pt>
                <c:pt idx="643">
                  <c:v>43756</c:v>
                </c:pt>
                <c:pt idx="644">
                  <c:v>43759</c:v>
                </c:pt>
                <c:pt idx="645">
                  <c:v>43760</c:v>
                </c:pt>
                <c:pt idx="646">
                  <c:v>43761</c:v>
                </c:pt>
                <c:pt idx="647">
                  <c:v>43762</c:v>
                </c:pt>
                <c:pt idx="648">
                  <c:v>43763</c:v>
                </c:pt>
                <c:pt idx="649">
                  <c:v>43766</c:v>
                </c:pt>
                <c:pt idx="650">
                  <c:v>43767</c:v>
                </c:pt>
                <c:pt idx="651">
                  <c:v>43768</c:v>
                </c:pt>
                <c:pt idx="652">
                  <c:v>43769</c:v>
                </c:pt>
                <c:pt idx="653">
                  <c:v>43770</c:v>
                </c:pt>
                <c:pt idx="654">
                  <c:v>43773</c:v>
                </c:pt>
                <c:pt idx="655">
                  <c:v>43774</c:v>
                </c:pt>
                <c:pt idx="656">
                  <c:v>43775</c:v>
                </c:pt>
                <c:pt idx="657">
                  <c:v>43776</c:v>
                </c:pt>
                <c:pt idx="658">
                  <c:v>43777</c:v>
                </c:pt>
                <c:pt idx="659">
                  <c:v>43780</c:v>
                </c:pt>
                <c:pt idx="660">
                  <c:v>43781</c:v>
                </c:pt>
                <c:pt idx="661">
                  <c:v>43782</c:v>
                </c:pt>
                <c:pt idx="662">
                  <c:v>43783</c:v>
                </c:pt>
              </c:numCache>
            </c:numRef>
          </c:xVal>
          <c:yVal>
            <c:numRef>
              <c:f>Chart!$C$2:$C$664</c:f>
              <c:numCache>
                <c:formatCode>General</c:formatCode>
                <c:ptCount val="663"/>
                <c:pt idx="0">
                  <c:v>99999.81</c:v>
                </c:pt>
                <c:pt idx="1">
                  <c:v>99790.043999999994</c:v>
                </c:pt>
                <c:pt idx="2">
                  <c:v>99633.672000000006</c:v>
                </c:pt>
                <c:pt idx="3">
                  <c:v>99690.874400000001</c:v>
                </c:pt>
                <c:pt idx="4">
                  <c:v>99423.888000000006</c:v>
                </c:pt>
                <c:pt idx="5">
                  <c:v>99675.627599999993</c:v>
                </c:pt>
                <c:pt idx="6">
                  <c:v>99584.081200000001</c:v>
                </c:pt>
                <c:pt idx="7">
                  <c:v>99637.486799999999</c:v>
                </c:pt>
                <c:pt idx="8">
                  <c:v>99530.675199999998</c:v>
                </c:pt>
                <c:pt idx="9">
                  <c:v>99137.834799999997</c:v>
                </c:pt>
                <c:pt idx="10">
                  <c:v>98558.080000000002</c:v>
                </c:pt>
                <c:pt idx="11">
                  <c:v>99343.804000000004</c:v>
                </c:pt>
                <c:pt idx="12">
                  <c:v>99076.805600000007</c:v>
                </c:pt>
                <c:pt idx="13">
                  <c:v>98912.803999999989</c:v>
                </c:pt>
                <c:pt idx="14">
                  <c:v>99637.486799999999</c:v>
                </c:pt>
                <c:pt idx="15">
                  <c:v>99351.421200000012</c:v>
                </c:pt>
                <c:pt idx="16">
                  <c:v>100335.46639999999</c:v>
                </c:pt>
                <c:pt idx="17">
                  <c:v>100861.8156</c:v>
                </c:pt>
                <c:pt idx="18">
                  <c:v>100804.6072</c:v>
                </c:pt>
                <c:pt idx="19">
                  <c:v>100880.8768</c:v>
                </c:pt>
                <c:pt idx="20">
                  <c:v>100682.54919999999</c:v>
                </c:pt>
                <c:pt idx="21">
                  <c:v>100911.38800000001</c:v>
                </c:pt>
                <c:pt idx="22">
                  <c:v>100945.7328</c:v>
                </c:pt>
                <c:pt idx="23">
                  <c:v>100835.1004</c:v>
                </c:pt>
                <c:pt idx="24">
                  <c:v>100941.9056</c:v>
                </c:pt>
                <c:pt idx="25">
                  <c:v>101300.44440000001</c:v>
                </c:pt>
                <c:pt idx="26">
                  <c:v>101285.1796</c:v>
                </c:pt>
                <c:pt idx="27">
                  <c:v>101201.28079999999</c:v>
                </c:pt>
                <c:pt idx="28">
                  <c:v>101365.27</c:v>
                </c:pt>
                <c:pt idx="29">
                  <c:v>101178.3864</c:v>
                </c:pt>
                <c:pt idx="30">
                  <c:v>101025.82280000001</c:v>
                </c:pt>
                <c:pt idx="31">
                  <c:v>101529.2776</c:v>
                </c:pt>
                <c:pt idx="32">
                  <c:v>101445.37239999999</c:v>
                </c:pt>
                <c:pt idx="33">
                  <c:v>99820.555600000007</c:v>
                </c:pt>
                <c:pt idx="34">
                  <c:v>100182.9032</c:v>
                </c:pt>
                <c:pt idx="35">
                  <c:v>100770.2812</c:v>
                </c:pt>
                <c:pt idx="36">
                  <c:v>101231.77399999999</c:v>
                </c:pt>
                <c:pt idx="37">
                  <c:v>101433.9408</c:v>
                </c:pt>
                <c:pt idx="38">
                  <c:v>101647.5208</c:v>
                </c:pt>
                <c:pt idx="39">
                  <c:v>102086.144</c:v>
                </c:pt>
                <c:pt idx="40">
                  <c:v>102067.0768</c:v>
                </c:pt>
                <c:pt idx="41">
                  <c:v>101986.9804</c:v>
                </c:pt>
                <c:pt idx="42">
                  <c:v>101964.09199999999</c:v>
                </c:pt>
                <c:pt idx="43">
                  <c:v>102696.398</c:v>
                </c:pt>
                <c:pt idx="44">
                  <c:v>103005.3456</c:v>
                </c:pt>
                <c:pt idx="45">
                  <c:v>102936.69320000001</c:v>
                </c:pt>
                <c:pt idx="46">
                  <c:v>102639.1836</c:v>
                </c:pt>
                <c:pt idx="47">
                  <c:v>102810.8328</c:v>
                </c:pt>
                <c:pt idx="48">
                  <c:v>102856.59080000001</c:v>
                </c:pt>
                <c:pt idx="49">
                  <c:v>102715.4592</c:v>
                </c:pt>
                <c:pt idx="50">
                  <c:v>102696.398</c:v>
                </c:pt>
                <c:pt idx="51">
                  <c:v>103150.28599999999</c:v>
                </c:pt>
                <c:pt idx="52">
                  <c:v>103032.03640000001</c:v>
                </c:pt>
                <c:pt idx="53">
                  <c:v>102852.7824</c:v>
                </c:pt>
                <c:pt idx="54">
                  <c:v>102873.09480000001</c:v>
                </c:pt>
                <c:pt idx="55">
                  <c:v>103647.31359999999</c:v>
                </c:pt>
                <c:pt idx="56">
                  <c:v>103014.90400000001</c:v>
                </c:pt>
                <c:pt idx="57">
                  <c:v>102991.8996</c:v>
                </c:pt>
                <c:pt idx="58">
                  <c:v>102949.7488</c:v>
                </c:pt>
                <c:pt idx="59">
                  <c:v>103060.906</c:v>
                </c:pt>
                <c:pt idx="60">
                  <c:v>103122.22199999999</c:v>
                </c:pt>
                <c:pt idx="61">
                  <c:v>102371.01360000001</c:v>
                </c:pt>
                <c:pt idx="62">
                  <c:v>103198.882</c:v>
                </c:pt>
                <c:pt idx="63">
                  <c:v>102378.6856</c:v>
                </c:pt>
                <c:pt idx="64">
                  <c:v>102551.15240000001</c:v>
                </c:pt>
                <c:pt idx="65">
                  <c:v>102708.2876</c:v>
                </c:pt>
                <c:pt idx="66">
                  <c:v>102922.93</c:v>
                </c:pt>
                <c:pt idx="67">
                  <c:v>102072.0512</c:v>
                </c:pt>
                <c:pt idx="68">
                  <c:v>102669.96359999999</c:v>
                </c:pt>
                <c:pt idx="69">
                  <c:v>102769.60359999999</c:v>
                </c:pt>
                <c:pt idx="70">
                  <c:v>102700.6216</c:v>
                </c:pt>
                <c:pt idx="71">
                  <c:v>103398.18639999999</c:v>
                </c:pt>
                <c:pt idx="72">
                  <c:v>103555.32120000001</c:v>
                </c:pt>
                <c:pt idx="73">
                  <c:v>103992.24159999999</c:v>
                </c:pt>
                <c:pt idx="74">
                  <c:v>103980.7608</c:v>
                </c:pt>
                <c:pt idx="75">
                  <c:v>104030.5776</c:v>
                </c:pt>
                <c:pt idx="76">
                  <c:v>104540.3312</c:v>
                </c:pt>
                <c:pt idx="77">
                  <c:v>104582.488</c:v>
                </c:pt>
                <c:pt idx="78">
                  <c:v>104498.174</c:v>
                </c:pt>
                <c:pt idx="79">
                  <c:v>104475.182</c:v>
                </c:pt>
                <c:pt idx="80">
                  <c:v>104705.13800000001</c:v>
                </c:pt>
                <c:pt idx="81">
                  <c:v>104708.9712</c:v>
                </c:pt>
                <c:pt idx="82">
                  <c:v>104620.818</c:v>
                </c:pt>
                <c:pt idx="83">
                  <c:v>104509.66680000001</c:v>
                </c:pt>
                <c:pt idx="84">
                  <c:v>104456.0172</c:v>
                </c:pt>
                <c:pt idx="85">
                  <c:v>104666.808</c:v>
                </c:pt>
                <c:pt idx="86">
                  <c:v>104712.8104</c:v>
                </c:pt>
                <c:pt idx="87">
                  <c:v>104528.83199999999</c:v>
                </c:pt>
                <c:pt idx="88">
                  <c:v>104701.29919999999</c:v>
                </c:pt>
                <c:pt idx="89">
                  <c:v>104877.5992</c:v>
                </c:pt>
                <c:pt idx="90">
                  <c:v>104643.81</c:v>
                </c:pt>
                <c:pt idx="91">
                  <c:v>104639.9832</c:v>
                </c:pt>
                <c:pt idx="92">
                  <c:v>103302.3548</c:v>
                </c:pt>
                <c:pt idx="93">
                  <c:v>103440.3432</c:v>
                </c:pt>
                <c:pt idx="94">
                  <c:v>104367.852</c:v>
                </c:pt>
                <c:pt idx="95">
                  <c:v>104356.3648</c:v>
                </c:pt>
                <c:pt idx="96">
                  <c:v>104521.166</c:v>
                </c:pt>
                <c:pt idx="97">
                  <c:v>103045.57399999999</c:v>
                </c:pt>
                <c:pt idx="98">
                  <c:v>102899.9256</c:v>
                </c:pt>
                <c:pt idx="99">
                  <c:v>102972.7408</c:v>
                </c:pt>
                <c:pt idx="100">
                  <c:v>103946.2696</c:v>
                </c:pt>
                <c:pt idx="101">
                  <c:v>103608.9832</c:v>
                </c:pt>
                <c:pt idx="102">
                  <c:v>103390.52040000001</c:v>
                </c:pt>
                <c:pt idx="103">
                  <c:v>103608.9832</c:v>
                </c:pt>
                <c:pt idx="104">
                  <c:v>103612.8224</c:v>
                </c:pt>
                <c:pt idx="105">
                  <c:v>103720.1284</c:v>
                </c:pt>
                <c:pt idx="106">
                  <c:v>104164.7208</c:v>
                </c:pt>
                <c:pt idx="107">
                  <c:v>104731.96920000001</c:v>
                </c:pt>
                <c:pt idx="108">
                  <c:v>104866.1124</c:v>
                </c:pt>
                <c:pt idx="109">
                  <c:v>104183.89200000001</c:v>
                </c:pt>
                <c:pt idx="110">
                  <c:v>104505.8216</c:v>
                </c:pt>
                <c:pt idx="111">
                  <c:v>104494.3412</c:v>
                </c:pt>
                <c:pt idx="112">
                  <c:v>104383.19</c:v>
                </c:pt>
                <c:pt idx="113">
                  <c:v>105391.1856</c:v>
                </c:pt>
                <c:pt idx="114">
                  <c:v>105713.14</c:v>
                </c:pt>
                <c:pt idx="115">
                  <c:v>105759.136</c:v>
                </c:pt>
                <c:pt idx="116">
                  <c:v>105728.466</c:v>
                </c:pt>
                <c:pt idx="117">
                  <c:v>105857.51239999999</c:v>
                </c:pt>
                <c:pt idx="118">
                  <c:v>106061.6568</c:v>
                </c:pt>
                <c:pt idx="119">
                  <c:v>106157.94600000001</c:v>
                </c:pt>
                <c:pt idx="120">
                  <c:v>106192.6076</c:v>
                </c:pt>
                <c:pt idx="121">
                  <c:v>105934.5448</c:v>
                </c:pt>
                <c:pt idx="122">
                  <c:v>105953.80159999999</c:v>
                </c:pt>
                <c:pt idx="123">
                  <c:v>105757.36</c:v>
                </c:pt>
                <c:pt idx="124">
                  <c:v>105815.14200000001</c:v>
                </c:pt>
                <c:pt idx="125">
                  <c:v>106188.7564</c:v>
                </c:pt>
                <c:pt idx="126">
                  <c:v>106304.3144</c:v>
                </c:pt>
                <c:pt idx="127">
                  <c:v>106643.2548</c:v>
                </c:pt>
                <c:pt idx="128">
                  <c:v>107063.1032</c:v>
                </c:pt>
                <c:pt idx="129">
                  <c:v>107271.09880000001</c:v>
                </c:pt>
                <c:pt idx="130">
                  <c:v>107386.6508</c:v>
                </c:pt>
                <c:pt idx="131">
                  <c:v>107964.41559999999</c:v>
                </c:pt>
                <c:pt idx="132">
                  <c:v>107852.7028</c:v>
                </c:pt>
                <c:pt idx="133">
                  <c:v>107690.93520000001</c:v>
                </c:pt>
                <c:pt idx="134">
                  <c:v>107949.004</c:v>
                </c:pt>
                <c:pt idx="135">
                  <c:v>108103.07520000001</c:v>
                </c:pt>
                <c:pt idx="136">
                  <c:v>107956.70080000001</c:v>
                </c:pt>
                <c:pt idx="137">
                  <c:v>108076.11600000001</c:v>
                </c:pt>
                <c:pt idx="138">
                  <c:v>108207.06080000001</c:v>
                </c:pt>
                <c:pt idx="139">
                  <c:v>108276.4028</c:v>
                </c:pt>
                <c:pt idx="140">
                  <c:v>108372.698</c:v>
                </c:pt>
                <c:pt idx="141">
                  <c:v>108399.6572</c:v>
                </c:pt>
                <c:pt idx="142">
                  <c:v>108908.08</c:v>
                </c:pt>
                <c:pt idx="143">
                  <c:v>108522.9056</c:v>
                </c:pt>
                <c:pt idx="144">
                  <c:v>108696.2392</c:v>
                </c:pt>
                <c:pt idx="145">
                  <c:v>108207.06080000001</c:v>
                </c:pt>
                <c:pt idx="146">
                  <c:v>108334.1728</c:v>
                </c:pt>
                <c:pt idx="147">
                  <c:v>109139.1896</c:v>
                </c:pt>
                <c:pt idx="148">
                  <c:v>108769.43280000001</c:v>
                </c:pt>
                <c:pt idx="149">
                  <c:v>108923.4792</c:v>
                </c:pt>
                <c:pt idx="150">
                  <c:v>109054.4424</c:v>
                </c:pt>
                <c:pt idx="151">
                  <c:v>109092.974</c:v>
                </c:pt>
                <c:pt idx="152">
                  <c:v>109424.224</c:v>
                </c:pt>
                <c:pt idx="153">
                  <c:v>109578.2948</c:v>
                </c:pt>
                <c:pt idx="154">
                  <c:v>109508.95879999999</c:v>
                </c:pt>
                <c:pt idx="155">
                  <c:v>109678.41680000001</c:v>
                </c:pt>
                <c:pt idx="156">
                  <c:v>109316.3688</c:v>
                </c:pt>
                <c:pt idx="157">
                  <c:v>109285.546</c:v>
                </c:pt>
                <c:pt idx="158">
                  <c:v>109378.00200000001</c:v>
                </c:pt>
                <c:pt idx="159">
                  <c:v>109146.89840000001</c:v>
                </c:pt>
                <c:pt idx="160">
                  <c:v>108650.0236</c:v>
                </c:pt>
                <c:pt idx="161">
                  <c:v>109489.70239999999</c:v>
                </c:pt>
                <c:pt idx="162">
                  <c:v>109196.9532</c:v>
                </c:pt>
                <c:pt idx="163">
                  <c:v>109366.4356</c:v>
                </c:pt>
                <c:pt idx="164">
                  <c:v>110017.382</c:v>
                </c:pt>
                <c:pt idx="165">
                  <c:v>109928.81360000001</c:v>
                </c:pt>
                <c:pt idx="166">
                  <c:v>110159.8988</c:v>
                </c:pt>
                <c:pt idx="167">
                  <c:v>110109.83159999999</c:v>
                </c:pt>
                <c:pt idx="168">
                  <c:v>111126.6836</c:v>
                </c:pt>
                <c:pt idx="169">
                  <c:v>111065.0564</c:v>
                </c:pt>
                <c:pt idx="170">
                  <c:v>111950.9632</c:v>
                </c:pt>
                <c:pt idx="171">
                  <c:v>111739.12239999999</c:v>
                </c:pt>
                <c:pt idx="172">
                  <c:v>111615.868</c:v>
                </c:pt>
                <c:pt idx="173">
                  <c:v>111249.94399999999</c:v>
                </c:pt>
                <c:pt idx="174">
                  <c:v>111269.2068</c:v>
                </c:pt>
                <c:pt idx="175">
                  <c:v>111588.9088</c:v>
                </c:pt>
                <c:pt idx="176">
                  <c:v>112143.54760000001</c:v>
                </c:pt>
                <c:pt idx="177">
                  <c:v>112451.696</c:v>
                </c:pt>
                <c:pt idx="178">
                  <c:v>112632.71400000001</c:v>
                </c:pt>
                <c:pt idx="179">
                  <c:v>112621.166</c:v>
                </c:pt>
                <c:pt idx="180">
                  <c:v>112201.31719999999</c:v>
                </c:pt>
                <c:pt idx="181">
                  <c:v>113053.44159999999</c:v>
                </c:pt>
                <c:pt idx="182">
                  <c:v>113707.71400000001</c:v>
                </c:pt>
                <c:pt idx="183">
                  <c:v>113308.94679999999</c:v>
                </c:pt>
                <c:pt idx="184">
                  <c:v>113254.75959999999</c:v>
                </c:pt>
                <c:pt idx="185">
                  <c:v>113467.67480000001</c:v>
                </c:pt>
                <c:pt idx="186">
                  <c:v>113440.5876</c:v>
                </c:pt>
                <c:pt idx="187">
                  <c:v>113316.686</c:v>
                </c:pt>
                <c:pt idx="188">
                  <c:v>113367.02800000001</c:v>
                </c:pt>
                <c:pt idx="189">
                  <c:v>113579.9428</c:v>
                </c:pt>
                <c:pt idx="190">
                  <c:v>113188.9396</c:v>
                </c:pt>
                <c:pt idx="191">
                  <c:v>113928.38039999999</c:v>
                </c:pt>
                <c:pt idx="192">
                  <c:v>114586.5104</c:v>
                </c:pt>
                <c:pt idx="193">
                  <c:v>115027.8432</c:v>
                </c:pt>
                <c:pt idx="194">
                  <c:v>115728.5756</c:v>
                </c:pt>
                <c:pt idx="195">
                  <c:v>115922.1548</c:v>
                </c:pt>
                <c:pt idx="196">
                  <c:v>116162.16959999999</c:v>
                </c:pt>
                <c:pt idx="197">
                  <c:v>115999.59599999999</c:v>
                </c:pt>
                <c:pt idx="198">
                  <c:v>116773.86360000001</c:v>
                </c:pt>
                <c:pt idx="199">
                  <c:v>117470.73880000001</c:v>
                </c:pt>
                <c:pt idx="200">
                  <c:v>117102.94080000001</c:v>
                </c:pt>
                <c:pt idx="201">
                  <c:v>118124.98679999998</c:v>
                </c:pt>
                <c:pt idx="202">
                  <c:v>117943.04119999999</c:v>
                </c:pt>
                <c:pt idx="203">
                  <c:v>118434.70359999999</c:v>
                </c:pt>
                <c:pt idx="204">
                  <c:v>119317.39399999999</c:v>
                </c:pt>
                <c:pt idx="205">
                  <c:v>119549.68160000001</c:v>
                </c:pt>
                <c:pt idx="206">
                  <c:v>119507.1036</c:v>
                </c:pt>
                <c:pt idx="207">
                  <c:v>119553.5392</c:v>
                </c:pt>
                <c:pt idx="208">
                  <c:v>120823.37560000001</c:v>
                </c:pt>
                <c:pt idx="209">
                  <c:v>120087.79199999999</c:v>
                </c:pt>
                <c:pt idx="210">
                  <c:v>118957.36</c:v>
                </c:pt>
                <c:pt idx="211">
                  <c:v>119011.55919999999</c:v>
                </c:pt>
                <c:pt idx="212">
                  <c:v>118887.65759999999</c:v>
                </c:pt>
                <c:pt idx="213">
                  <c:v>116514.48880000001</c:v>
                </c:pt>
                <c:pt idx="214">
                  <c:v>112054.59479999999</c:v>
                </c:pt>
                <c:pt idx="215">
                  <c:v>114067.74800000001</c:v>
                </c:pt>
                <c:pt idx="216">
                  <c:v>113502.52599999998</c:v>
                </c:pt>
                <c:pt idx="217">
                  <c:v>109615.5996</c:v>
                </c:pt>
                <c:pt idx="218">
                  <c:v>111113.8296</c:v>
                </c:pt>
                <c:pt idx="219">
                  <c:v>112600.4752</c:v>
                </c:pt>
                <c:pt idx="220">
                  <c:v>112855.9804</c:v>
                </c:pt>
                <c:pt idx="221">
                  <c:v>114245.83640000001</c:v>
                </c:pt>
                <c:pt idx="222">
                  <c:v>115577.58679999999</c:v>
                </c:pt>
                <c:pt idx="223">
                  <c:v>115608.556</c:v>
                </c:pt>
                <c:pt idx="224">
                  <c:v>114946.5324</c:v>
                </c:pt>
                <c:pt idx="225">
                  <c:v>114423.9124</c:v>
                </c:pt>
                <c:pt idx="226">
                  <c:v>114559.4228</c:v>
                </c:pt>
                <c:pt idx="227">
                  <c:v>116227.9896</c:v>
                </c:pt>
                <c:pt idx="228">
                  <c:v>117462.9872</c:v>
                </c:pt>
                <c:pt idx="229">
                  <c:v>116119.5912</c:v>
                </c:pt>
                <c:pt idx="230">
                  <c:v>115043.34599999999</c:v>
                </c:pt>
                <c:pt idx="231">
                  <c:v>113514.11040000001</c:v>
                </c:pt>
                <c:pt idx="232">
                  <c:v>114048.37560000001</c:v>
                </c:pt>
                <c:pt idx="233">
                  <c:v>115252.40400000001</c:v>
                </c:pt>
                <c:pt idx="234">
                  <c:v>115519.5304</c:v>
                </c:pt>
                <c:pt idx="235">
                  <c:v>115480.8216</c:v>
                </c:pt>
                <c:pt idx="236">
                  <c:v>115991.8324</c:v>
                </c:pt>
                <c:pt idx="237">
                  <c:v>117838.51239999999</c:v>
                </c:pt>
                <c:pt idx="238">
                  <c:v>117703.01400000001</c:v>
                </c:pt>
                <c:pt idx="239">
                  <c:v>117006.16359999999</c:v>
                </c:pt>
                <c:pt idx="240">
                  <c:v>116456.3956</c:v>
                </c:pt>
                <c:pt idx="241">
                  <c:v>116340.258</c:v>
                </c:pt>
                <c:pt idx="242">
                  <c:v>116455.72400000002</c:v>
                </c:pt>
                <c:pt idx="243">
                  <c:v>115013.6464</c:v>
                </c:pt>
                <c:pt idx="244">
                  <c:v>115192.46720000001</c:v>
                </c:pt>
                <c:pt idx="245">
                  <c:v>114990.3432</c:v>
                </c:pt>
                <c:pt idx="246">
                  <c:v>112362.76760000001</c:v>
                </c:pt>
                <c:pt idx="247">
                  <c:v>110178.3132</c:v>
                </c:pt>
                <c:pt idx="248">
                  <c:v>112922.4964</c:v>
                </c:pt>
                <c:pt idx="249">
                  <c:v>111169.48760000001</c:v>
                </c:pt>
                <c:pt idx="250">
                  <c:v>110870.17120000001</c:v>
                </c:pt>
                <c:pt idx="251">
                  <c:v>112160.662</c:v>
                </c:pt>
                <c:pt idx="252">
                  <c:v>109952.8676</c:v>
                </c:pt>
                <c:pt idx="253">
                  <c:v>111235.5704</c:v>
                </c:pt>
                <c:pt idx="254">
                  <c:v>112320.0184</c:v>
                </c:pt>
                <c:pt idx="255">
                  <c:v>113128.5024</c:v>
                </c:pt>
                <c:pt idx="256">
                  <c:v>110827.42200000001</c:v>
                </c:pt>
                <c:pt idx="257">
                  <c:v>111324.9564</c:v>
                </c:pt>
                <c:pt idx="258">
                  <c:v>112938.0484</c:v>
                </c:pt>
                <c:pt idx="259">
                  <c:v>112397.76520000001</c:v>
                </c:pt>
                <c:pt idx="260">
                  <c:v>113241.22199999999</c:v>
                </c:pt>
                <c:pt idx="261">
                  <c:v>112938.0484</c:v>
                </c:pt>
                <c:pt idx="262">
                  <c:v>113785.37519999999</c:v>
                </c:pt>
                <c:pt idx="263">
                  <c:v>114897.0448</c:v>
                </c:pt>
                <c:pt idx="264">
                  <c:v>114974.7916</c:v>
                </c:pt>
                <c:pt idx="265">
                  <c:v>114391.77159999999</c:v>
                </c:pt>
                <c:pt idx="266">
                  <c:v>113505.5288</c:v>
                </c:pt>
                <c:pt idx="267">
                  <c:v>113489.9892</c:v>
                </c:pt>
                <c:pt idx="268">
                  <c:v>112094.59120000001</c:v>
                </c:pt>
                <c:pt idx="269">
                  <c:v>112347.216</c:v>
                </c:pt>
                <c:pt idx="270">
                  <c:v>113388.92719999999</c:v>
                </c:pt>
                <c:pt idx="271">
                  <c:v>113486.0952</c:v>
                </c:pt>
                <c:pt idx="272">
                  <c:v>112689.28120000001</c:v>
                </c:pt>
                <c:pt idx="273">
                  <c:v>112871.9716</c:v>
                </c:pt>
                <c:pt idx="274">
                  <c:v>112180.0956</c:v>
                </c:pt>
                <c:pt idx="275">
                  <c:v>111954.63160000001</c:v>
                </c:pt>
                <c:pt idx="276">
                  <c:v>113276.20759999999</c:v>
                </c:pt>
                <c:pt idx="277">
                  <c:v>113626.0368</c:v>
                </c:pt>
                <c:pt idx="278">
                  <c:v>113626.0368</c:v>
                </c:pt>
                <c:pt idx="279">
                  <c:v>114628.85639999999</c:v>
                </c:pt>
                <c:pt idx="280">
                  <c:v>115608.34880000001</c:v>
                </c:pt>
                <c:pt idx="281">
                  <c:v>115930.95599999999</c:v>
                </c:pt>
                <c:pt idx="282">
                  <c:v>115981.5052</c:v>
                </c:pt>
                <c:pt idx="283">
                  <c:v>115250.75600000001</c:v>
                </c:pt>
                <c:pt idx="284">
                  <c:v>115693.8588</c:v>
                </c:pt>
                <c:pt idx="285">
                  <c:v>115604.47919999999</c:v>
                </c:pt>
                <c:pt idx="286">
                  <c:v>115340.17240000001</c:v>
                </c:pt>
                <c:pt idx="287">
                  <c:v>116133.09240000001</c:v>
                </c:pt>
                <c:pt idx="288">
                  <c:v>115837.67</c:v>
                </c:pt>
                <c:pt idx="289">
                  <c:v>116129.19839999999</c:v>
                </c:pt>
                <c:pt idx="290">
                  <c:v>115911.5468</c:v>
                </c:pt>
                <c:pt idx="291">
                  <c:v>115658.898</c:v>
                </c:pt>
                <c:pt idx="292">
                  <c:v>114442.25959999999</c:v>
                </c:pt>
                <c:pt idx="293">
                  <c:v>115837.67</c:v>
                </c:pt>
                <c:pt idx="294">
                  <c:v>115188.56120000001</c:v>
                </c:pt>
                <c:pt idx="295">
                  <c:v>116222.5088</c:v>
                </c:pt>
                <c:pt idx="296">
                  <c:v>116727.80680000001</c:v>
                </c:pt>
                <c:pt idx="297">
                  <c:v>116805.5288</c:v>
                </c:pt>
                <c:pt idx="298">
                  <c:v>117699.5352</c:v>
                </c:pt>
                <c:pt idx="299">
                  <c:v>117687.86520000001</c:v>
                </c:pt>
                <c:pt idx="300">
                  <c:v>118006.6032</c:v>
                </c:pt>
                <c:pt idx="301">
                  <c:v>118150.4264</c:v>
                </c:pt>
                <c:pt idx="302">
                  <c:v>118290.3432</c:v>
                </c:pt>
                <c:pt idx="303">
                  <c:v>117944.39600000001</c:v>
                </c:pt>
                <c:pt idx="304">
                  <c:v>118216.50279999999</c:v>
                </c:pt>
                <c:pt idx="305">
                  <c:v>118078.28279999999</c:v>
                </c:pt>
                <c:pt idx="306">
                  <c:v>117855.73639999999</c:v>
                </c:pt>
                <c:pt idx="307">
                  <c:v>117441.85680000001</c:v>
                </c:pt>
                <c:pt idx="308">
                  <c:v>117625.36520000001</c:v>
                </c:pt>
                <c:pt idx="309">
                  <c:v>116949.90119999999</c:v>
                </c:pt>
                <c:pt idx="310">
                  <c:v>117145.1284</c:v>
                </c:pt>
                <c:pt idx="311">
                  <c:v>115684.88680000001</c:v>
                </c:pt>
                <c:pt idx="312">
                  <c:v>115919.164</c:v>
                </c:pt>
                <c:pt idx="313">
                  <c:v>115040.6608</c:v>
                </c:pt>
                <c:pt idx="314">
                  <c:v>115641.93000000001</c:v>
                </c:pt>
                <c:pt idx="315">
                  <c:v>115794.21279999999</c:v>
                </c:pt>
                <c:pt idx="316">
                  <c:v>116020.6776</c:v>
                </c:pt>
                <c:pt idx="317">
                  <c:v>115645.84880000001</c:v>
                </c:pt>
                <c:pt idx="318">
                  <c:v>116508.7028</c:v>
                </c:pt>
                <c:pt idx="319">
                  <c:v>117410.63119999999</c:v>
                </c:pt>
                <c:pt idx="320">
                  <c:v>118378.9176</c:v>
                </c:pt>
                <c:pt idx="321">
                  <c:v>118769.3348</c:v>
                </c:pt>
                <c:pt idx="322">
                  <c:v>117972.8628</c:v>
                </c:pt>
                <c:pt idx="323">
                  <c:v>118952.8556</c:v>
                </c:pt>
                <c:pt idx="324">
                  <c:v>119038.75639999998</c:v>
                </c:pt>
                <c:pt idx="325">
                  <c:v>118941.1488</c:v>
                </c:pt>
                <c:pt idx="326">
                  <c:v>119382.34760000001</c:v>
                </c:pt>
                <c:pt idx="327">
                  <c:v>119612.7064</c:v>
                </c:pt>
                <c:pt idx="328">
                  <c:v>119198.8392</c:v>
                </c:pt>
                <c:pt idx="329">
                  <c:v>119073.9004</c:v>
                </c:pt>
                <c:pt idx="330">
                  <c:v>119276.91560000001</c:v>
                </c:pt>
                <c:pt idx="331">
                  <c:v>119827.44040000001</c:v>
                </c:pt>
                <c:pt idx="332">
                  <c:v>120764.48880000001</c:v>
                </c:pt>
                <c:pt idx="333">
                  <c:v>120502.90439999998</c:v>
                </c:pt>
                <c:pt idx="334">
                  <c:v>119753.27039999999</c:v>
                </c:pt>
                <c:pt idx="335">
                  <c:v>119179.3324</c:v>
                </c:pt>
                <c:pt idx="336">
                  <c:v>119718.102</c:v>
                </c:pt>
                <c:pt idx="337">
                  <c:v>119534.60600000001</c:v>
                </c:pt>
                <c:pt idx="338">
                  <c:v>120131.99360000002</c:v>
                </c:pt>
                <c:pt idx="339">
                  <c:v>120604.41800000001</c:v>
                </c:pt>
                <c:pt idx="340">
                  <c:v>121010.4728</c:v>
                </c:pt>
                <c:pt idx="341">
                  <c:v>121377.47719999999</c:v>
                </c:pt>
                <c:pt idx="342">
                  <c:v>121330.62640000001</c:v>
                </c:pt>
                <c:pt idx="343">
                  <c:v>121178.368</c:v>
                </c:pt>
                <c:pt idx="344">
                  <c:v>120432.6284</c:v>
                </c:pt>
                <c:pt idx="345">
                  <c:v>120018.76119999999</c:v>
                </c:pt>
                <c:pt idx="346">
                  <c:v>120721.5444</c:v>
                </c:pt>
                <c:pt idx="347">
                  <c:v>119893.8224</c:v>
                </c:pt>
                <c:pt idx="348">
                  <c:v>120784.0324</c:v>
                </c:pt>
                <c:pt idx="349">
                  <c:v>121174.462</c:v>
                </c:pt>
                <c:pt idx="350">
                  <c:v>121412.63320000001</c:v>
                </c:pt>
                <c:pt idx="351">
                  <c:v>121674.2176</c:v>
                </c:pt>
                <c:pt idx="352">
                  <c:v>121607.836</c:v>
                </c:pt>
                <c:pt idx="353">
                  <c:v>121459.49599999998</c:v>
                </c:pt>
                <c:pt idx="354">
                  <c:v>122131.02919999999</c:v>
                </c:pt>
                <c:pt idx="355">
                  <c:v>123017.33320000001</c:v>
                </c:pt>
                <c:pt idx="356">
                  <c:v>123071.984</c:v>
                </c:pt>
                <c:pt idx="357">
                  <c:v>123681.06600000001</c:v>
                </c:pt>
                <c:pt idx="358">
                  <c:v>123220.348</c:v>
                </c:pt>
                <c:pt idx="359">
                  <c:v>123224.25439999999</c:v>
                </c:pt>
                <c:pt idx="360">
                  <c:v>123029.03960000002</c:v>
                </c:pt>
                <c:pt idx="361">
                  <c:v>122724.4984</c:v>
                </c:pt>
                <c:pt idx="362">
                  <c:v>122384.8256</c:v>
                </c:pt>
                <c:pt idx="363">
                  <c:v>122166.1732</c:v>
                </c:pt>
                <c:pt idx="364">
                  <c:v>122361.38799999999</c:v>
                </c:pt>
                <c:pt idx="365">
                  <c:v>122732.2868</c:v>
                </c:pt>
                <c:pt idx="366">
                  <c:v>122759.64240000001</c:v>
                </c:pt>
                <c:pt idx="367">
                  <c:v>123427.28159999999</c:v>
                </c:pt>
                <c:pt idx="368">
                  <c:v>123446.80080000001</c:v>
                </c:pt>
                <c:pt idx="369">
                  <c:v>122845.5192</c:v>
                </c:pt>
                <c:pt idx="370">
                  <c:v>123458.53159999999</c:v>
                </c:pt>
                <c:pt idx="371">
                  <c:v>123579.5644</c:v>
                </c:pt>
                <c:pt idx="372">
                  <c:v>124501</c:v>
                </c:pt>
                <c:pt idx="373">
                  <c:v>124396.26360000001</c:v>
                </c:pt>
                <c:pt idx="374">
                  <c:v>124015.8316</c:v>
                </c:pt>
                <c:pt idx="375">
                  <c:v>123909.9232</c:v>
                </c:pt>
                <c:pt idx="376">
                  <c:v>123568.7248</c:v>
                </c:pt>
                <c:pt idx="377">
                  <c:v>123886.4004</c:v>
                </c:pt>
                <c:pt idx="378">
                  <c:v>123898.18000000001</c:v>
                </c:pt>
                <c:pt idx="379">
                  <c:v>124294.3104</c:v>
                </c:pt>
                <c:pt idx="380">
                  <c:v>124227.62359999999</c:v>
                </c:pt>
                <c:pt idx="381">
                  <c:v>124290.38</c:v>
                </c:pt>
                <c:pt idx="382">
                  <c:v>123396.15400000001</c:v>
                </c:pt>
                <c:pt idx="383">
                  <c:v>122760.76559999998</c:v>
                </c:pt>
                <c:pt idx="384">
                  <c:v>122760.76559999998</c:v>
                </c:pt>
                <c:pt idx="385">
                  <c:v>122596.04400000001</c:v>
                </c:pt>
                <c:pt idx="386">
                  <c:v>119026.97639999999</c:v>
                </c:pt>
                <c:pt idx="387">
                  <c:v>116622.76520000001</c:v>
                </c:pt>
                <c:pt idx="388">
                  <c:v>118105.2968</c:v>
                </c:pt>
                <c:pt idx="389">
                  <c:v>117497.37439999999</c:v>
                </c:pt>
                <c:pt idx="390">
                  <c:v>119850.59719999999</c:v>
                </c:pt>
                <c:pt idx="391">
                  <c:v>119870.22600000001</c:v>
                </c:pt>
                <c:pt idx="392">
                  <c:v>118281.77399999999</c:v>
                </c:pt>
                <c:pt idx="393">
                  <c:v>118222.94839999999</c:v>
                </c:pt>
                <c:pt idx="394">
                  <c:v>117736.62</c:v>
                </c:pt>
                <c:pt idx="395">
                  <c:v>117187.52360000001</c:v>
                </c:pt>
                <c:pt idx="396">
                  <c:v>113936.14399999999</c:v>
                </c:pt>
                <c:pt idx="397">
                  <c:v>115803.0264</c:v>
                </c:pt>
                <c:pt idx="398">
                  <c:v>113940.05039999999</c:v>
                </c:pt>
                <c:pt idx="399">
                  <c:v>113363.5</c:v>
                </c:pt>
                <c:pt idx="400">
                  <c:v>114897.03279999999</c:v>
                </c:pt>
                <c:pt idx="401">
                  <c:v>116018.74920000001</c:v>
                </c:pt>
                <c:pt idx="402">
                  <c:v>117148.30239999999</c:v>
                </c:pt>
                <c:pt idx="403">
                  <c:v>116512.9264</c:v>
                </c:pt>
                <c:pt idx="404">
                  <c:v>117101.24399999999</c:v>
                </c:pt>
                <c:pt idx="405">
                  <c:v>117779.75959999999</c:v>
                </c:pt>
                <c:pt idx="406">
                  <c:v>120089.85479999999</c:v>
                </c:pt>
                <c:pt idx="407">
                  <c:v>119889.81839999999</c:v>
                </c:pt>
                <c:pt idx="408">
                  <c:v>118815.1844</c:v>
                </c:pt>
                <c:pt idx="409">
                  <c:v>116779.6376</c:v>
                </c:pt>
                <c:pt idx="410">
                  <c:v>116579.6012</c:v>
                </c:pt>
                <c:pt idx="411">
                  <c:v>115850.1088</c:v>
                </c:pt>
                <c:pt idx="412">
                  <c:v>116956.1268</c:v>
                </c:pt>
                <c:pt idx="413">
                  <c:v>117234.59359999999</c:v>
                </c:pt>
                <c:pt idx="414">
                  <c:v>115418.6756</c:v>
                </c:pt>
                <c:pt idx="415">
                  <c:v>113465.47760000001</c:v>
                </c:pt>
                <c:pt idx="416">
                  <c:v>113818.46840000001</c:v>
                </c:pt>
                <c:pt idx="417">
                  <c:v>113124.2788</c:v>
                </c:pt>
                <c:pt idx="418">
                  <c:v>114791.13680000001</c:v>
                </c:pt>
                <c:pt idx="419">
                  <c:v>115144.12760000001</c:v>
                </c:pt>
                <c:pt idx="420">
                  <c:v>117567.9556</c:v>
                </c:pt>
                <c:pt idx="421">
                  <c:v>117332.64079999999</c:v>
                </c:pt>
                <c:pt idx="422">
                  <c:v>117987.63320000001</c:v>
                </c:pt>
                <c:pt idx="423">
                  <c:v>119419.164</c:v>
                </c:pt>
                <c:pt idx="424">
                  <c:v>115869.7132</c:v>
                </c:pt>
                <c:pt idx="425">
                  <c:v>115708.90999999999</c:v>
                </c:pt>
                <c:pt idx="426">
                  <c:v>113249.7916</c:v>
                </c:pt>
                <c:pt idx="427">
                  <c:v>113445.8852</c:v>
                </c:pt>
                <c:pt idx="428">
                  <c:v>113469.4084</c:v>
                </c:pt>
                <c:pt idx="429">
                  <c:v>113991.0392</c:v>
                </c:pt>
                <c:pt idx="430">
                  <c:v>113955.73639999999</c:v>
                </c:pt>
                <c:pt idx="431">
                  <c:v>112033.94680000001</c:v>
                </c:pt>
                <c:pt idx="432">
                  <c:v>110029.7596</c:v>
                </c:pt>
                <c:pt idx="433">
                  <c:v>109919.9452</c:v>
                </c:pt>
                <c:pt idx="434">
                  <c:v>108421.7092</c:v>
                </c:pt>
                <c:pt idx="435">
                  <c:v>106817.5956</c:v>
                </c:pt>
                <c:pt idx="436">
                  <c:v>104831.29800000001</c:v>
                </c:pt>
                <c:pt idx="437">
                  <c:v>102322.3072</c:v>
                </c:pt>
                <c:pt idx="438">
                  <c:v>106993.14480000001</c:v>
                </c:pt>
                <c:pt idx="439">
                  <c:v>107738.7504</c:v>
                </c:pt>
                <c:pt idx="440">
                  <c:v>107612.49920000001</c:v>
                </c:pt>
                <c:pt idx="441">
                  <c:v>108468.56600000001</c:v>
                </c:pt>
                <c:pt idx="442">
                  <c:v>108571.1232</c:v>
                </c:pt>
                <c:pt idx="443">
                  <c:v>106215.9904</c:v>
                </c:pt>
                <c:pt idx="444">
                  <c:v>109442.974</c:v>
                </c:pt>
                <c:pt idx="445">
                  <c:v>110228.02040000001</c:v>
                </c:pt>
                <c:pt idx="446">
                  <c:v>111170.86080000001</c:v>
                </c:pt>
                <c:pt idx="447">
                  <c:v>111644.2616</c:v>
                </c:pt>
                <c:pt idx="448">
                  <c:v>112003.25840000001</c:v>
                </c:pt>
                <c:pt idx="449">
                  <c:v>112042.7052</c:v>
                </c:pt>
                <c:pt idx="450">
                  <c:v>111419.402</c:v>
                </c:pt>
                <c:pt idx="451">
                  <c:v>112583.1532</c:v>
                </c:pt>
                <c:pt idx="452">
                  <c:v>112831.68840000001</c:v>
                </c:pt>
                <c:pt idx="453">
                  <c:v>113612.79199999999</c:v>
                </c:pt>
                <c:pt idx="454">
                  <c:v>114993.52919999999</c:v>
                </c:pt>
                <c:pt idx="455">
                  <c:v>113573.33880000001</c:v>
                </c:pt>
                <c:pt idx="456">
                  <c:v>113790.31880000001</c:v>
                </c:pt>
                <c:pt idx="457">
                  <c:v>113845.5436</c:v>
                </c:pt>
                <c:pt idx="458">
                  <c:v>114725.27959999999</c:v>
                </c:pt>
                <c:pt idx="459">
                  <c:v>113928.4048</c:v>
                </c:pt>
                <c:pt idx="460">
                  <c:v>113790.31880000001</c:v>
                </c:pt>
                <c:pt idx="461">
                  <c:v>115435.3628</c:v>
                </c:pt>
                <c:pt idx="462">
                  <c:v>116362.4256</c:v>
                </c:pt>
                <c:pt idx="463">
                  <c:v>116413.7196</c:v>
                </c:pt>
                <c:pt idx="464">
                  <c:v>117163.25600000001</c:v>
                </c:pt>
                <c:pt idx="465">
                  <c:v>117612.9996</c:v>
                </c:pt>
                <c:pt idx="466">
                  <c:v>117470.97080000001</c:v>
                </c:pt>
                <c:pt idx="467">
                  <c:v>116445.28720000001</c:v>
                </c:pt>
                <c:pt idx="468">
                  <c:v>116575.46279999999</c:v>
                </c:pt>
                <c:pt idx="469">
                  <c:v>116634.63039999999</c:v>
                </c:pt>
                <c:pt idx="470">
                  <c:v>118007.49399999999</c:v>
                </c:pt>
                <c:pt idx="471">
                  <c:v>118358.58040000001</c:v>
                </c:pt>
                <c:pt idx="472">
                  <c:v>118117.9556</c:v>
                </c:pt>
                <c:pt idx="473">
                  <c:v>119297.4964</c:v>
                </c:pt>
                <c:pt idx="474">
                  <c:v>119486.84000000001</c:v>
                </c:pt>
                <c:pt idx="475">
                  <c:v>119707.7628</c:v>
                </c:pt>
                <c:pt idx="476">
                  <c:v>119317.22319999999</c:v>
                </c:pt>
                <c:pt idx="477">
                  <c:v>119995.76320000002</c:v>
                </c:pt>
                <c:pt idx="478">
                  <c:v>120145.6532</c:v>
                </c:pt>
                <c:pt idx="479">
                  <c:v>120066.7592</c:v>
                </c:pt>
                <c:pt idx="480">
                  <c:v>120019.42039999999</c:v>
                </c:pt>
                <c:pt idx="481">
                  <c:v>119814.2692</c:v>
                </c:pt>
                <c:pt idx="482">
                  <c:v>120500.71920000001</c:v>
                </c:pt>
                <c:pt idx="483">
                  <c:v>120098.3144</c:v>
                </c:pt>
                <c:pt idx="484">
                  <c:v>119948.41200000001</c:v>
                </c:pt>
                <c:pt idx="485">
                  <c:v>119281.71279999999</c:v>
                </c:pt>
                <c:pt idx="486">
                  <c:v>118366.47840000001</c:v>
                </c:pt>
                <c:pt idx="487">
                  <c:v>118149.4984</c:v>
                </c:pt>
                <c:pt idx="488">
                  <c:v>119719.6036</c:v>
                </c:pt>
                <c:pt idx="489">
                  <c:v>120133.8248</c:v>
                </c:pt>
                <c:pt idx="490">
                  <c:v>120863.6464</c:v>
                </c:pt>
                <c:pt idx="491">
                  <c:v>120792.63799999999</c:v>
                </c:pt>
                <c:pt idx="492">
                  <c:v>121340.62400000001</c:v>
                </c:pt>
                <c:pt idx="493">
                  <c:v>121744.77440000001</c:v>
                </c:pt>
                <c:pt idx="494">
                  <c:v>121772.52080000001</c:v>
                </c:pt>
                <c:pt idx="495">
                  <c:v>121435.71679999999</c:v>
                </c:pt>
                <c:pt idx="496">
                  <c:v>122695.75079999999</c:v>
                </c:pt>
                <c:pt idx="497">
                  <c:v>120524.37640000001</c:v>
                </c:pt>
                <c:pt idx="498">
                  <c:v>120441.1732</c:v>
                </c:pt>
                <c:pt idx="499">
                  <c:v>121265.3432</c:v>
                </c:pt>
                <c:pt idx="500">
                  <c:v>120682.87239999999</c:v>
                </c:pt>
                <c:pt idx="501">
                  <c:v>121102.89199999999</c:v>
                </c:pt>
                <c:pt idx="502">
                  <c:v>121804.2228</c:v>
                </c:pt>
                <c:pt idx="503">
                  <c:v>123131.59080000001</c:v>
                </c:pt>
                <c:pt idx="504">
                  <c:v>123187.0716</c:v>
                </c:pt>
                <c:pt idx="505">
                  <c:v>123365.38</c:v>
                </c:pt>
                <c:pt idx="506">
                  <c:v>123666.51520000001</c:v>
                </c:pt>
                <c:pt idx="507">
                  <c:v>124217.29640000001</c:v>
                </c:pt>
                <c:pt idx="508">
                  <c:v>124304.45440000002</c:v>
                </c:pt>
                <c:pt idx="509">
                  <c:v>123718.0288</c:v>
                </c:pt>
                <c:pt idx="510">
                  <c:v>124106.3468</c:v>
                </c:pt>
                <c:pt idx="511">
                  <c:v>124074.64520000001</c:v>
                </c:pt>
                <c:pt idx="512">
                  <c:v>124847.30119999999</c:v>
                </c:pt>
                <c:pt idx="513">
                  <c:v>124772.02039999999</c:v>
                </c:pt>
                <c:pt idx="514">
                  <c:v>124847.30119999999</c:v>
                </c:pt>
                <c:pt idx="515">
                  <c:v>124565.978</c:v>
                </c:pt>
                <c:pt idx="516">
                  <c:v>124791.82040000001</c:v>
                </c:pt>
                <c:pt idx="517">
                  <c:v>124890.88039999999</c:v>
                </c:pt>
                <c:pt idx="518">
                  <c:v>125925.048</c:v>
                </c:pt>
                <c:pt idx="519">
                  <c:v>125667.50400000002</c:v>
                </c:pt>
                <c:pt idx="520">
                  <c:v>125596.166</c:v>
                </c:pt>
                <c:pt idx="521">
                  <c:v>126135.06999999999</c:v>
                </c:pt>
                <c:pt idx="522">
                  <c:v>126317.32079999999</c:v>
                </c:pt>
                <c:pt idx="523">
                  <c:v>126376.7568</c:v>
                </c:pt>
                <c:pt idx="524">
                  <c:v>125501.08560000001</c:v>
                </c:pt>
                <c:pt idx="525">
                  <c:v>125251.4516</c:v>
                </c:pt>
                <c:pt idx="526">
                  <c:v>126380.72400000002</c:v>
                </c:pt>
                <c:pt idx="527">
                  <c:v>125901.28079999999</c:v>
                </c:pt>
                <c:pt idx="528">
                  <c:v>123963.6952</c:v>
                </c:pt>
                <c:pt idx="529">
                  <c:v>123805.19919999999</c:v>
                </c:pt>
                <c:pt idx="530">
                  <c:v>123460.4728</c:v>
                </c:pt>
                <c:pt idx="531">
                  <c:v>124031.0536</c:v>
                </c:pt>
                <c:pt idx="532">
                  <c:v>121162.31600000001</c:v>
                </c:pt>
                <c:pt idx="533">
                  <c:v>122168.74920000001</c:v>
                </c:pt>
                <c:pt idx="534">
                  <c:v>122826.5004</c:v>
                </c:pt>
                <c:pt idx="535">
                  <c:v>123872.56999999999</c:v>
                </c:pt>
                <c:pt idx="536">
                  <c:v>123135.57040000001</c:v>
                </c:pt>
                <c:pt idx="537">
                  <c:v>122386.68119999999</c:v>
                </c:pt>
                <c:pt idx="538">
                  <c:v>123401.04879999999</c:v>
                </c:pt>
                <c:pt idx="539">
                  <c:v>123052.35479999999</c:v>
                </c:pt>
                <c:pt idx="540">
                  <c:v>121669.50600000001</c:v>
                </c:pt>
                <c:pt idx="541">
                  <c:v>121923.09479999999</c:v>
                </c:pt>
                <c:pt idx="542">
                  <c:v>120880.99279999999</c:v>
                </c:pt>
                <c:pt idx="543">
                  <c:v>120136.07079999999</c:v>
                </c:pt>
                <c:pt idx="544">
                  <c:v>120437.21840000001</c:v>
                </c:pt>
                <c:pt idx="545">
                  <c:v>118947.3624</c:v>
                </c:pt>
                <c:pt idx="546">
                  <c:v>118670.00639999998</c:v>
                </c:pt>
                <c:pt idx="547">
                  <c:v>121031.5664</c:v>
                </c:pt>
                <c:pt idx="548">
                  <c:v>121994.4084</c:v>
                </c:pt>
                <c:pt idx="549">
                  <c:v>122723.47319999999</c:v>
                </c:pt>
                <c:pt idx="550">
                  <c:v>123852.74560000001</c:v>
                </c:pt>
                <c:pt idx="551">
                  <c:v>124375.7804</c:v>
                </c:pt>
                <c:pt idx="552">
                  <c:v>124348.046</c:v>
                </c:pt>
                <c:pt idx="553">
                  <c:v>124145.97080000001</c:v>
                </c:pt>
                <c:pt idx="554">
                  <c:v>124617.46720000001</c:v>
                </c:pt>
                <c:pt idx="555">
                  <c:v>124490.6972</c:v>
                </c:pt>
                <c:pt idx="556">
                  <c:v>124534.26400000001</c:v>
                </c:pt>
                <c:pt idx="557">
                  <c:v>125734.8624</c:v>
                </c:pt>
                <c:pt idx="558">
                  <c:v>125996.37359999999</c:v>
                </c:pt>
                <c:pt idx="559">
                  <c:v>127105.834</c:v>
                </c:pt>
                <c:pt idx="560">
                  <c:v>126935.42399999998</c:v>
                </c:pt>
                <c:pt idx="561">
                  <c:v>126792.08880000001</c:v>
                </c:pt>
                <c:pt idx="562">
                  <c:v>125645.38479999999</c:v>
                </c:pt>
                <c:pt idx="563">
                  <c:v>125529.90640000001</c:v>
                </c:pt>
                <c:pt idx="564">
                  <c:v>125940.01360000001</c:v>
                </c:pt>
                <c:pt idx="565">
                  <c:v>126537.25480000001</c:v>
                </c:pt>
                <c:pt idx="566">
                  <c:v>127596.37359999999</c:v>
                </c:pt>
                <c:pt idx="567">
                  <c:v>127902.9532</c:v>
                </c:pt>
                <c:pt idx="568">
                  <c:v>128846.5932</c:v>
                </c:pt>
                <c:pt idx="569">
                  <c:v>128711.21720000001</c:v>
                </c:pt>
                <c:pt idx="570">
                  <c:v>128058.23880000001</c:v>
                </c:pt>
                <c:pt idx="571">
                  <c:v>128205.55320000001</c:v>
                </c:pt>
                <c:pt idx="572">
                  <c:v>128770.93399999999</c:v>
                </c:pt>
                <c:pt idx="573">
                  <c:v>129049.6572</c:v>
                </c:pt>
                <c:pt idx="574">
                  <c:v>129583.18999999999</c:v>
                </c:pt>
                <c:pt idx="575">
                  <c:v>129623.0092</c:v>
                </c:pt>
                <c:pt idx="576">
                  <c:v>129236.79119999999</c:v>
                </c:pt>
                <c:pt idx="577">
                  <c:v>128424.5352</c:v>
                </c:pt>
                <c:pt idx="578">
                  <c:v>128858.53159999999</c:v>
                </c:pt>
                <c:pt idx="579">
                  <c:v>128197.5944</c:v>
                </c:pt>
                <c:pt idx="580">
                  <c:v>128488.24360000002</c:v>
                </c:pt>
                <c:pt idx="581">
                  <c:v>129336.3272</c:v>
                </c:pt>
                <c:pt idx="582">
                  <c:v>129897.7408</c:v>
                </c:pt>
                <c:pt idx="583">
                  <c:v>129324.3888</c:v>
                </c:pt>
                <c:pt idx="584">
                  <c:v>130124.694</c:v>
                </c:pt>
                <c:pt idx="585">
                  <c:v>129905.69960000001</c:v>
                </c:pt>
                <c:pt idx="586">
                  <c:v>129611.05840000001</c:v>
                </c:pt>
                <c:pt idx="587">
                  <c:v>128301.11</c:v>
                </c:pt>
                <c:pt idx="588">
                  <c:v>127269.872</c:v>
                </c:pt>
                <c:pt idx="589">
                  <c:v>126385.9608</c:v>
                </c:pt>
                <c:pt idx="590">
                  <c:v>122882.14</c:v>
                </c:pt>
                <c:pt idx="591">
                  <c:v>124466.82040000001</c:v>
                </c:pt>
                <c:pt idx="592">
                  <c:v>124534.50840000001</c:v>
                </c:pt>
                <c:pt idx="593">
                  <c:v>126784.1176</c:v>
                </c:pt>
                <c:pt idx="594">
                  <c:v>125987.79199999999</c:v>
                </c:pt>
                <c:pt idx="595">
                  <c:v>124574.32759999999</c:v>
                </c:pt>
                <c:pt idx="596">
                  <c:v>126358.08</c:v>
                </c:pt>
                <c:pt idx="597">
                  <c:v>122913.9884</c:v>
                </c:pt>
                <c:pt idx="598">
                  <c:v>123212.6088</c:v>
                </c:pt>
                <c:pt idx="599">
                  <c:v>124884.88680000001</c:v>
                </c:pt>
                <c:pt idx="600">
                  <c:v>126270.48239999999</c:v>
                </c:pt>
                <c:pt idx="601">
                  <c:v>125378.6124</c:v>
                </c:pt>
                <c:pt idx="602">
                  <c:v>126318.27280000001</c:v>
                </c:pt>
                <c:pt idx="603">
                  <c:v>126282.4332</c:v>
                </c:pt>
                <c:pt idx="604">
                  <c:v>123292.2476</c:v>
                </c:pt>
                <c:pt idx="605">
                  <c:v>124546.44679999999</c:v>
                </c:pt>
                <c:pt idx="606">
                  <c:v>124096.5324</c:v>
                </c:pt>
                <c:pt idx="607">
                  <c:v>124900.8168</c:v>
                </c:pt>
                <c:pt idx="608">
                  <c:v>126370.03079999999</c:v>
                </c:pt>
                <c:pt idx="609">
                  <c:v>126318.27280000001</c:v>
                </c:pt>
                <c:pt idx="610">
                  <c:v>125637.41359999999</c:v>
                </c:pt>
                <c:pt idx="611">
                  <c:v>126951.35399999999</c:v>
                </c:pt>
                <c:pt idx="612">
                  <c:v>128456.3956</c:v>
                </c:pt>
                <c:pt idx="613">
                  <c:v>128547.9728</c:v>
                </c:pt>
                <c:pt idx="614">
                  <c:v>128607.7016</c:v>
                </c:pt>
                <c:pt idx="615">
                  <c:v>128579.83320000001</c:v>
                </c:pt>
                <c:pt idx="616">
                  <c:v>129423.92480000001</c:v>
                </c:pt>
                <c:pt idx="617">
                  <c:v>129838.02399999999</c:v>
                </c:pt>
                <c:pt idx="618">
                  <c:v>129758.3852</c:v>
                </c:pt>
                <c:pt idx="619">
                  <c:v>129388.09719999999</c:v>
                </c:pt>
                <c:pt idx="620">
                  <c:v>129690.6972</c:v>
                </c:pt>
                <c:pt idx="621">
                  <c:v>129762.3648</c:v>
                </c:pt>
                <c:pt idx="622">
                  <c:v>129754.39360000001</c:v>
                </c:pt>
                <c:pt idx="623">
                  <c:v>129187.9996</c:v>
                </c:pt>
                <c:pt idx="624">
                  <c:v>129159.9964</c:v>
                </c:pt>
                <c:pt idx="625">
                  <c:v>128223.99800000001</c:v>
                </c:pt>
                <c:pt idx="626">
                  <c:v>128923.99800000001</c:v>
                </c:pt>
                <c:pt idx="627">
                  <c:v>128676</c:v>
                </c:pt>
                <c:pt idx="628">
                  <c:v>128035.9976</c:v>
                </c:pt>
                <c:pt idx="629">
                  <c:v>128583.99560000001</c:v>
                </c:pt>
                <c:pt idx="630">
                  <c:v>127171.99599999998</c:v>
                </c:pt>
                <c:pt idx="631">
                  <c:v>125099.99920000001</c:v>
                </c:pt>
                <c:pt idx="632">
                  <c:v>126044.0052</c:v>
                </c:pt>
                <c:pt idx="633">
                  <c:v>127616.0024</c:v>
                </c:pt>
                <c:pt idx="634">
                  <c:v>127107.9948</c:v>
                </c:pt>
                <c:pt idx="635">
                  <c:v>125287.9996</c:v>
                </c:pt>
                <c:pt idx="636">
                  <c:v>126383.99560000001</c:v>
                </c:pt>
                <c:pt idx="637">
                  <c:v>127171.99599999998</c:v>
                </c:pt>
                <c:pt idx="638">
                  <c:v>128387.9996</c:v>
                </c:pt>
                <c:pt idx="639">
                  <c:v>128256.00480000001</c:v>
                </c:pt>
                <c:pt idx="640">
                  <c:v>129428.00199999999</c:v>
                </c:pt>
                <c:pt idx="641">
                  <c:v>129235.9976</c:v>
                </c:pt>
                <c:pt idx="642">
                  <c:v>129587.9996</c:v>
                </c:pt>
                <c:pt idx="643">
                  <c:v>129064.0004</c:v>
                </c:pt>
                <c:pt idx="644">
                  <c:v>129871.99599999998</c:v>
                </c:pt>
                <c:pt idx="645">
                  <c:v>129480.00400000002</c:v>
                </c:pt>
                <c:pt idx="646">
                  <c:v>129828.00199999999</c:v>
                </c:pt>
                <c:pt idx="647">
                  <c:v>130023.99800000001</c:v>
                </c:pt>
                <c:pt idx="648">
                  <c:v>130516.0024</c:v>
                </c:pt>
                <c:pt idx="649">
                  <c:v>131195.9952</c:v>
                </c:pt>
                <c:pt idx="650">
                  <c:v>131159.9964</c:v>
                </c:pt>
                <c:pt idx="651">
                  <c:v>131532.00599999999</c:v>
                </c:pt>
                <c:pt idx="652">
                  <c:v>131207.99479999999</c:v>
                </c:pt>
                <c:pt idx="653">
                  <c:v>132332.00599999999</c:v>
                </c:pt>
                <c:pt idx="654">
                  <c:v>132823.99800000002</c:v>
                </c:pt>
                <c:pt idx="655">
                  <c:v>132687.99959999998</c:v>
                </c:pt>
                <c:pt idx="656">
                  <c:v>132716.0024</c:v>
                </c:pt>
                <c:pt idx="657">
                  <c:v>133147.99720000001</c:v>
                </c:pt>
                <c:pt idx="658">
                  <c:v>133452.00079999998</c:v>
                </c:pt>
                <c:pt idx="659">
                  <c:v>133216.0024</c:v>
                </c:pt>
                <c:pt idx="660">
                  <c:v>133476</c:v>
                </c:pt>
                <c:pt idx="661">
                  <c:v>133516.0024</c:v>
                </c:pt>
                <c:pt idx="662">
                  <c:v>133516.0024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E-490C-8E6F-049CEA2F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08096"/>
        <c:axId val="966444992"/>
      </c:scatterChart>
      <c:valAx>
        <c:axId val="9682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6444992"/>
        <c:crosses val="autoZero"/>
        <c:crossBetween val="midCat"/>
      </c:valAx>
      <c:valAx>
        <c:axId val="966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820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3</xdr:row>
      <xdr:rowOff>66674</xdr:rowOff>
    </xdr:from>
    <xdr:to>
      <xdr:col>12</xdr:col>
      <xdr:colOff>542924</xdr:colOff>
      <xdr:row>26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C5130D6-A7A7-4FA1-BCEB-8BA97C455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6"/>
  <sheetViews>
    <sheetView tabSelected="1" topLeftCell="A5" workbookViewId="0">
      <selection activeCell="N22" sqref="N21:N22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637</v>
      </c>
      <c r="B1" t="s">
        <v>638</v>
      </c>
      <c r="C1" t="s">
        <v>639</v>
      </c>
    </row>
    <row r="2" spans="1:3" x14ac:dyDescent="0.25">
      <c r="A2" s="1">
        <f>SPY2019_Strat!D2</f>
        <v>42824</v>
      </c>
      <c r="B2">
        <f>SPY2019_Strat!M2</f>
        <v>100000</v>
      </c>
      <c r="C2">
        <f>SPY2019_Strat!S2</f>
        <v>99999.81</v>
      </c>
    </row>
    <row r="3" spans="1:3" x14ac:dyDescent="0.25">
      <c r="A3" s="1">
        <f>SPY2019_Strat!D3</f>
        <v>42825</v>
      </c>
      <c r="B3">
        <f>SPY2019_Strat!M3</f>
        <v>100000</v>
      </c>
      <c r="C3">
        <f>SPY2019_Strat!S3</f>
        <v>99790.043999999994</v>
      </c>
    </row>
    <row r="4" spans="1:3" x14ac:dyDescent="0.25">
      <c r="A4" s="1">
        <f>SPY2019_Strat!D4</f>
        <v>42828</v>
      </c>
      <c r="B4">
        <f>SPY2019_Strat!M4</f>
        <v>100039.09299999999</v>
      </c>
      <c r="C4">
        <f>SPY2019_Strat!S4</f>
        <v>99633.672000000006</v>
      </c>
    </row>
    <row r="5" spans="1:3" x14ac:dyDescent="0.25">
      <c r="A5" s="1">
        <f>SPY2019_Strat!D5</f>
        <v>42829</v>
      </c>
      <c r="B5">
        <f>SPY2019_Strat!M5</f>
        <v>100024.79240000001</v>
      </c>
      <c r="C5">
        <f>SPY2019_Strat!S5</f>
        <v>99690.874400000001</v>
      </c>
    </row>
    <row r="6" spans="1:3" x14ac:dyDescent="0.25">
      <c r="A6" s="1">
        <f>SPY2019_Strat!D6</f>
        <v>42830</v>
      </c>
      <c r="B6">
        <f>SPY2019_Strat!M6</f>
        <v>100091.539</v>
      </c>
      <c r="C6">
        <f>SPY2019_Strat!S6</f>
        <v>99423.888000000006</v>
      </c>
    </row>
    <row r="7" spans="1:3" x14ac:dyDescent="0.25">
      <c r="A7" s="1">
        <f>SPY2019_Strat!D7</f>
        <v>42831</v>
      </c>
      <c r="B7">
        <f>SPY2019_Strat!M7</f>
        <v>100091.539</v>
      </c>
      <c r="C7">
        <f>SPY2019_Strat!S7</f>
        <v>99675.627599999993</v>
      </c>
    </row>
    <row r="8" spans="1:3" x14ac:dyDescent="0.25">
      <c r="A8" s="1">
        <f>SPY2019_Strat!D8</f>
        <v>42832</v>
      </c>
      <c r="B8">
        <f>SPY2019_Strat!M8</f>
        <v>100091.539</v>
      </c>
      <c r="C8">
        <f>SPY2019_Strat!S8</f>
        <v>99584.081200000001</v>
      </c>
    </row>
    <row r="9" spans="1:3" x14ac:dyDescent="0.25">
      <c r="A9" s="1">
        <f>SPY2019_Strat!D9</f>
        <v>42835</v>
      </c>
      <c r="B9">
        <f>SPY2019_Strat!M9</f>
        <v>100078.1876</v>
      </c>
      <c r="C9">
        <f>SPY2019_Strat!S9</f>
        <v>99637.486799999999</v>
      </c>
    </row>
    <row r="10" spans="1:3" x14ac:dyDescent="0.25">
      <c r="A10" s="1">
        <f>SPY2019_Strat!D10</f>
        <v>42836</v>
      </c>
      <c r="B10">
        <f>SPY2019_Strat!M10</f>
        <v>100131.5934</v>
      </c>
      <c r="C10">
        <f>SPY2019_Strat!S10</f>
        <v>99530.675199999998</v>
      </c>
    </row>
    <row r="11" spans="1:3" x14ac:dyDescent="0.25">
      <c r="A11" s="1">
        <f>SPY2019_Strat!D11</f>
        <v>42837</v>
      </c>
      <c r="B11">
        <f>SPY2019_Strat!M11</f>
        <v>100328.01360000001</v>
      </c>
      <c r="C11">
        <f>SPY2019_Strat!S11</f>
        <v>99137.834799999997</v>
      </c>
    </row>
    <row r="12" spans="1:3" x14ac:dyDescent="0.25">
      <c r="A12" s="1">
        <f>SPY2019_Strat!D12</f>
        <v>42838</v>
      </c>
      <c r="B12">
        <f>SPY2019_Strat!M12</f>
        <v>100472.9523</v>
      </c>
      <c r="C12">
        <f>SPY2019_Strat!S12</f>
        <v>98558.080000000002</v>
      </c>
    </row>
    <row r="13" spans="1:3" x14ac:dyDescent="0.25">
      <c r="A13" s="1">
        <f>SPY2019_Strat!D13</f>
        <v>42842</v>
      </c>
      <c r="B13">
        <f>SPY2019_Strat!M13</f>
        <v>100472.9523</v>
      </c>
      <c r="C13">
        <f>SPY2019_Strat!S13</f>
        <v>99343.804000000004</v>
      </c>
    </row>
    <row r="14" spans="1:3" x14ac:dyDescent="0.25">
      <c r="A14" s="1">
        <f>SPY2019_Strat!D14</f>
        <v>42843</v>
      </c>
      <c r="B14">
        <f>SPY2019_Strat!M14</f>
        <v>100406.20270000001</v>
      </c>
      <c r="C14">
        <f>SPY2019_Strat!S14</f>
        <v>99076.805600000007</v>
      </c>
    </row>
    <row r="15" spans="1:3" x14ac:dyDescent="0.25">
      <c r="A15" s="1">
        <f>SPY2019_Strat!D15</f>
        <v>42844</v>
      </c>
      <c r="B15">
        <f>SPY2019_Strat!M15</f>
        <v>100324.2019</v>
      </c>
      <c r="C15">
        <f>SPY2019_Strat!S15</f>
        <v>98912.803999999989</v>
      </c>
    </row>
    <row r="16" spans="1:3" x14ac:dyDescent="0.25">
      <c r="A16" s="1">
        <f>SPY2019_Strat!D16</f>
        <v>42845</v>
      </c>
      <c r="B16">
        <f>SPY2019_Strat!M16</f>
        <v>100867.71400000001</v>
      </c>
      <c r="C16">
        <f>SPY2019_Strat!S16</f>
        <v>99637.486799999999</v>
      </c>
    </row>
    <row r="17" spans="1:3" x14ac:dyDescent="0.25">
      <c r="A17" s="1">
        <f>SPY2019_Strat!D17</f>
        <v>42846</v>
      </c>
      <c r="B17">
        <f>SPY2019_Strat!M17</f>
        <v>100581.64840000001</v>
      </c>
      <c r="C17">
        <f>SPY2019_Strat!S17</f>
        <v>99351.421200000012</v>
      </c>
    </row>
    <row r="18" spans="1:3" x14ac:dyDescent="0.25">
      <c r="A18" s="1">
        <f>SPY2019_Strat!D18</f>
        <v>42849</v>
      </c>
      <c r="B18">
        <f>SPY2019_Strat!M18</f>
        <v>101811.7049</v>
      </c>
      <c r="C18">
        <f>SPY2019_Strat!S18</f>
        <v>100335.46639999999</v>
      </c>
    </row>
    <row r="19" spans="1:3" x14ac:dyDescent="0.25">
      <c r="A19" s="1">
        <f>SPY2019_Strat!D19</f>
        <v>42850</v>
      </c>
      <c r="B19">
        <f>SPY2019_Strat!M19</f>
        <v>102601.22870000001</v>
      </c>
      <c r="C19">
        <f>SPY2019_Strat!S19</f>
        <v>100861.8156</v>
      </c>
    </row>
    <row r="20" spans="1:3" x14ac:dyDescent="0.25">
      <c r="A20" s="1">
        <f>SPY2019_Strat!D20</f>
        <v>42851</v>
      </c>
      <c r="B20">
        <f>SPY2019_Strat!M20</f>
        <v>102501.114</v>
      </c>
      <c r="C20">
        <f>SPY2019_Strat!S20</f>
        <v>100804.6072</v>
      </c>
    </row>
    <row r="21" spans="1:3" x14ac:dyDescent="0.25">
      <c r="A21" s="1">
        <f>SPY2019_Strat!D21</f>
        <v>42852</v>
      </c>
      <c r="B21">
        <f>SPY2019_Strat!M21</f>
        <v>102653.6532</v>
      </c>
      <c r="C21">
        <f>SPY2019_Strat!S21</f>
        <v>100880.8768</v>
      </c>
    </row>
    <row r="22" spans="1:3" x14ac:dyDescent="0.25">
      <c r="A22" s="1">
        <f>SPY2019_Strat!D22</f>
        <v>42853</v>
      </c>
      <c r="B22">
        <f>SPY2019_Strat!M22</f>
        <v>102207.41609999999</v>
      </c>
      <c r="C22">
        <f>SPY2019_Strat!S22</f>
        <v>100682.54919999999</v>
      </c>
    </row>
    <row r="23" spans="1:3" x14ac:dyDescent="0.25">
      <c r="A23" s="1">
        <f>SPY2019_Strat!D23</f>
        <v>42856</v>
      </c>
      <c r="B23">
        <f>SPY2019_Strat!M23</f>
        <v>102779.51310000001</v>
      </c>
      <c r="C23">
        <f>SPY2019_Strat!S23</f>
        <v>100911.38800000001</v>
      </c>
    </row>
    <row r="24" spans="1:3" x14ac:dyDescent="0.25">
      <c r="A24" s="1">
        <f>SPY2019_Strat!D24</f>
        <v>42857</v>
      </c>
      <c r="B24">
        <f>SPY2019_Strat!M24</f>
        <v>102873.9613</v>
      </c>
      <c r="C24">
        <f>SPY2019_Strat!S24</f>
        <v>100945.7328</v>
      </c>
    </row>
    <row r="25" spans="1:3" x14ac:dyDescent="0.25">
      <c r="A25" s="1">
        <f>SPY2019_Strat!D25</f>
        <v>42858</v>
      </c>
      <c r="B25">
        <f>SPY2019_Strat!M25</f>
        <v>102542.0641</v>
      </c>
      <c r="C25">
        <f>SPY2019_Strat!S25</f>
        <v>100835.1004</v>
      </c>
    </row>
    <row r="26" spans="1:3" x14ac:dyDescent="0.25">
      <c r="A26" s="1">
        <f>SPY2019_Strat!D26</f>
        <v>42859</v>
      </c>
      <c r="B26">
        <f>SPY2019_Strat!M26</f>
        <v>102889.181</v>
      </c>
      <c r="C26">
        <f>SPY2019_Strat!S26</f>
        <v>100941.9056</v>
      </c>
    </row>
    <row r="27" spans="1:3" x14ac:dyDescent="0.25">
      <c r="A27" s="1">
        <f>SPY2019_Strat!D27</f>
        <v>42860</v>
      </c>
      <c r="B27">
        <f>SPY2019_Strat!M27</f>
        <v>104144.06680000002</v>
      </c>
      <c r="C27">
        <f>SPY2019_Strat!S27</f>
        <v>101300.44440000001</v>
      </c>
    </row>
    <row r="28" spans="1:3" x14ac:dyDescent="0.25">
      <c r="A28" s="1">
        <f>SPY2019_Strat!D28</f>
        <v>42863</v>
      </c>
      <c r="B28">
        <f>SPY2019_Strat!M28</f>
        <v>104086.82380000003</v>
      </c>
      <c r="C28">
        <f>SPY2019_Strat!S28</f>
        <v>101285.1796</v>
      </c>
    </row>
    <row r="29" spans="1:3" x14ac:dyDescent="0.25">
      <c r="A29" s="1">
        <f>SPY2019_Strat!D29</f>
        <v>42864</v>
      </c>
      <c r="B29">
        <f>SPY2019_Strat!M29</f>
        <v>103751.22859999999</v>
      </c>
      <c r="C29">
        <f>SPY2019_Strat!S29</f>
        <v>101201.28079999999</v>
      </c>
    </row>
    <row r="30" spans="1:3" x14ac:dyDescent="0.25">
      <c r="A30" s="1">
        <f>SPY2019_Strat!D30</f>
        <v>42865</v>
      </c>
      <c r="B30">
        <f>SPY2019_Strat!M30</f>
        <v>104448.1827</v>
      </c>
      <c r="C30">
        <f>SPY2019_Strat!S30</f>
        <v>101365.27</v>
      </c>
    </row>
    <row r="31" spans="1:3" x14ac:dyDescent="0.25">
      <c r="A31" s="1">
        <f>SPY2019_Strat!D31</f>
        <v>42866</v>
      </c>
      <c r="B31">
        <f>SPY2019_Strat!M31</f>
        <v>103607.2065</v>
      </c>
      <c r="C31">
        <f>SPY2019_Strat!S31</f>
        <v>101178.3864</v>
      </c>
    </row>
    <row r="32" spans="1:3" x14ac:dyDescent="0.25">
      <c r="A32" s="1">
        <f>SPY2019_Strat!D32</f>
        <v>42867</v>
      </c>
      <c r="B32">
        <f>SPY2019_Strat!M32</f>
        <v>102882.52940000003</v>
      </c>
      <c r="C32">
        <f>SPY2019_Strat!S32</f>
        <v>101025.82280000001</v>
      </c>
    </row>
    <row r="33" spans="1:3" x14ac:dyDescent="0.25">
      <c r="A33" s="1">
        <f>SPY2019_Strat!D33</f>
        <v>42870</v>
      </c>
      <c r="B33">
        <f>SPY2019_Strat!M33</f>
        <v>105399.8034</v>
      </c>
      <c r="C33">
        <f>SPY2019_Strat!S33</f>
        <v>101529.2776</v>
      </c>
    </row>
    <row r="34" spans="1:3" x14ac:dyDescent="0.25">
      <c r="A34" s="1">
        <f>SPY2019_Strat!D34</f>
        <v>42871</v>
      </c>
      <c r="B34">
        <f>SPY2019_Strat!M34</f>
        <v>104959.3011</v>
      </c>
      <c r="C34">
        <f>SPY2019_Strat!S34</f>
        <v>101445.37239999999</v>
      </c>
    </row>
    <row r="35" spans="1:3" x14ac:dyDescent="0.25">
      <c r="A35" s="1">
        <f>SPY2019_Strat!D35</f>
        <v>42872</v>
      </c>
      <c r="B35">
        <f>SPY2019_Strat!M35</f>
        <v>96022.808700000009</v>
      </c>
      <c r="C35">
        <f>SPY2019_Strat!S35</f>
        <v>99820.555600000007</v>
      </c>
    </row>
    <row r="36" spans="1:3" x14ac:dyDescent="0.25">
      <c r="A36" s="1">
        <f>SPY2019_Strat!D36</f>
        <v>42873</v>
      </c>
      <c r="B36">
        <f>SPY2019_Strat!M36</f>
        <v>98106.307400000005</v>
      </c>
      <c r="C36">
        <f>SPY2019_Strat!S36</f>
        <v>100182.9032</v>
      </c>
    </row>
    <row r="37" spans="1:3" x14ac:dyDescent="0.25">
      <c r="A37" s="1">
        <f>SPY2019_Strat!D37</f>
        <v>42874</v>
      </c>
      <c r="B37">
        <f>SPY2019_Strat!M37</f>
        <v>101630.5754</v>
      </c>
      <c r="C37">
        <f>SPY2019_Strat!S37</f>
        <v>100770.2812</v>
      </c>
    </row>
    <row r="38" spans="1:3" x14ac:dyDescent="0.25">
      <c r="A38" s="1">
        <f>SPY2019_Strat!D38</f>
        <v>42877</v>
      </c>
      <c r="B38">
        <f>SPY2019_Strat!M38</f>
        <v>104514.90539999999</v>
      </c>
      <c r="C38">
        <f>SPY2019_Strat!S38</f>
        <v>101231.77399999999</v>
      </c>
    </row>
    <row r="39" spans="1:3" x14ac:dyDescent="0.25">
      <c r="A39" s="1">
        <f>SPY2019_Strat!D39</f>
        <v>42878</v>
      </c>
      <c r="B39">
        <f>SPY2019_Strat!M39</f>
        <v>105828.98959999997</v>
      </c>
      <c r="C39">
        <f>SPY2019_Strat!S39</f>
        <v>101433.9408</v>
      </c>
    </row>
    <row r="40" spans="1:3" x14ac:dyDescent="0.25">
      <c r="A40" s="1">
        <f>SPY2019_Strat!D40</f>
        <v>42879</v>
      </c>
      <c r="B40">
        <f>SPY2019_Strat!M40</f>
        <v>107270.65459999998</v>
      </c>
      <c r="C40">
        <f>SPY2019_Strat!S40</f>
        <v>101647.5208</v>
      </c>
    </row>
    <row r="41" spans="1:3" x14ac:dyDescent="0.25">
      <c r="A41" s="1">
        <f>SPY2019_Strat!D41</f>
        <v>42880</v>
      </c>
      <c r="B41">
        <f>SPY2019_Strat!M41</f>
        <v>110341.01700000002</v>
      </c>
      <c r="C41">
        <f>SPY2019_Strat!S41</f>
        <v>102086.144</v>
      </c>
    </row>
    <row r="42" spans="1:3" x14ac:dyDescent="0.25">
      <c r="A42" s="1">
        <f>SPY2019_Strat!D42</f>
        <v>42881</v>
      </c>
      <c r="B42">
        <f>SPY2019_Strat!M42</f>
        <v>110202.77979999997</v>
      </c>
      <c r="C42">
        <f>SPY2019_Strat!S42</f>
        <v>102067.0768</v>
      </c>
    </row>
    <row r="43" spans="1:3" x14ac:dyDescent="0.25">
      <c r="A43" s="1">
        <f>SPY2019_Strat!D43</f>
        <v>42885</v>
      </c>
      <c r="B43">
        <f>SPY2019_Strat!M43</f>
        <v>109602.05680000005</v>
      </c>
      <c r="C43">
        <f>SPY2019_Strat!S43</f>
        <v>101986.9804</v>
      </c>
    </row>
    <row r="44" spans="1:3" x14ac:dyDescent="0.25">
      <c r="A44" s="1">
        <f>SPY2019_Strat!D44</f>
        <v>42886</v>
      </c>
      <c r="B44">
        <f>SPY2019_Strat!M44</f>
        <v>109424.67169999996</v>
      </c>
      <c r="C44">
        <f>SPY2019_Strat!S44</f>
        <v>101964.09199999999</v>
      </c>
    </row>
    <row r="45" spans="1:3" x14ac:dyDescent="0.25">
      <c r="A45" s="1">
        <f>SPY2019_Strat!D45</f>
        <v>42887</v>
      </c>
      <c r="B45">
        <f>SPY2019_Strat!M45</f>
        <v>115466.19620000001</v>
      </c>
      <c r="C45">
        <f>SPY2019_Strat!S45</f>
        <v>102696.398</v>
      </c>
    </row>
    <row r="46" spans="1:3" x14ac:dyDescent="0.25">
      <c r="A46" s="1">
        <f>SPY2019_Strat!D46</f>
        <v>42888</v>
      </c>
      <c r="B46">
        <f>SPY2019_Strat!M46</f>
        <v>118092.25080000001</v>
      </c>
      <c r="C46">
        <f>SPY2019_Strat!S46</f>
        <v>103005.3456</v>
      </c>
    </row>
    <row r="47" spans="1:3" x14ac:dyDescent="0.25">
      <c r="A47" s="1">
        <f>SPY2019_Strat!D47</f>
        <v>42891</v>
      </c>
      <c r="B47">
        <f>SPY2019_Strat!M47</f>
        <v>117491.54230000003</v>
      </c>
      <c r="C47">
        <f>SPY2019_Strat!S47</f>
        <v>102936.69320000001</v>
      </c>
    </row>
    <row r="48" spans="1:3" x14ac:dyDescent="0.25">
      <c r="A48" s="1">
        <f>SPY2019_Strat!D48</f>
        <v>42892</v>
      </c>
      <c r="B48">
        <f>SPY2019_Strat!M48</f>
        <v>114888.33330000003</v>
      </c>
      <c r="C48">
        <f>SPY2019_Strat!S48</f>
        <v>102639.1836</v>
      </c>
    </row>
    <row r="49" spans="1:3" x14ac:dyDescent="0.25">
      <c r="A49" s="1">
        <f>SPY2019_Strat!D49</f>
        <v>42893</v>
      </c>
      <c r="B49">
        <f>SPY2019_Strat!M49</f>
        <v>116433.17610000004</v>
      </c>
      <c r="C49">
        <f>SPY2019_Strat!S49</f>
        <v>102810.8328</v>
      </c>
    </row>
    <row r="50" spans="1:3" x14ac:dyDescent="0.25">
      <c r="A50" s="1">
        <f>SPY2019_Strat!D50</f>
        <v>42894</v>
      </c>
      <c r="B50">
        <f>SPY2019_Strat!M50</f>
        <v>116867.87710000004</v>
      </c>
      <c r="C50">
        <f>SPY2019_Strat!S50</f>
        <v>102856.59080000001</v>
      </c>
    </row>
    <row r="51" spans="1:3" x14ac:dyDescent="0.25">
      <c r="A51" s="1">
        <f>SPY2019_Strat!D51</f>
        <v>42895</v>
      </c>
      <c r="B51">
        <f>SPY2019_Strat!M51</f>
        <v>115456.56109999999</v>
      </c>
      <c r="C51">
        <f>SPY2019_Strat!S51</f>
        <v>102715.4592</v>
      </c>
    </row>
    <row r="52" spans="1:3" x14ac:dyDescent="0.25">
      <c r="A52" s="1">
        <f>SPY2019_Strat!D52</f>
        <v>42898</v>
      </c>
      <c r="B52">
        <f>SPY2019_Strat!M52</f>
        <v>115261.1838</v>
      </c>
      <c r="C52">
        <f>SPY2019_Strat!S52</f>
        <v>102696.398</v>
      </c>
    </row>
    <row r="53" spans="1:3" x14ac:dyDescent="0.25">
      <c r="A53" s="1">
        <f>SPY2019_Strat!D53</f>
        <v>42899</v>
      </c>
      <c r="B53">
        <f>SPY2019_Strat!M53</f>
        <v>119913.53579999995</v>
      </c>
      <c r="C53">
        <f>SPY2019_Strat!S53</f>
        <v>103150.28599999999</v>
      </c>
    </row>
    <row r="54" spans="1:3" x14ac:dyDescent="0.25">
      <c r="A54" s="1">
        <f>SPY2019_Strat!D54</f>
        <v>42900</v>
      </c>
      <c r="B54">
        <f>SPY2019_Strat!M54</f>
        <v>118701.47740000006</v>
      </c>
      <c r="C54">
        <f>SPY2019_Strat!S54</f>
        <v>103032.03640000001</v>
      </c>
    </row>
    <row r="55" spans="1:3" x14ac:dyDescent="0.25">
      <c r="A55" s="1">
        <f>SPY2019_Strat!D55</f>
        <v>42901</v>
      </c>
      <c r="B55">
        <f>SPY2019_Strat!M55</f>
        <v>116953.75090000003</v>
      </c>
      <c r="C55">
        <f>SPY2019_Strat!S55</f>
        <v>102852.7824</v>
      </c>
    </row>
    <row r="56" spans="1:3" x14ac:dyDescent="0.25">
      <c r="A56" s="1">
        <f>SPY2019_Strat!D56</f>
        <v>42902</v>
      </c>
      <c r="B56">
        <f>SPY2019_Strat!M56</f>
        <v>117146.71870000003</v>
      </c>
      <c r="C56">
        <f>SPY2019_Strat!S56</f>
        <v>102873.09480000001</v>
      </c>
    </row>
    <row r="57" spans="1:3" x14ac:dyDescent="0.25">
      <c r="A57" s="1">
        <f>SPY2019_Strat!D57</f>
        <v>42905</v>
      </c>
      <c r="B57">
        <f>SPY2019_Strat!M57</f>
        <v>124501.79729999998</v>
      </c>
      <c r="C57">
        <f>SPY2019_Strat!S57</f>
        <v>103647.31359999999</v>
      </c>
    </row>
    <row r="58" spans="1:3" x14ac:dyDescent="0.25">
      <c r="A58" s="1">
        <f>SPY2019_Strat!D58</f>
        <v>42906</v>
      </c>
      <c r="B58">
        <f>SPY2019_Strat!M58</f>
        <v>118652.00850000003</v>
      </c>
      <c r="C58">
        <f>SPY2019_Strat!S58</f>
        <v>103014.90400000001</v>
      </c>
    </row>
    <row r="59" spans="1:3" x14ac:dyDescent="0.25">
      <c r="A59" s="1">
        <f>SPY2019_Strat!D59</f>
        <v>42907</v>
      </c>
      <c r="B59">
        <f>SPY2019_Strat!M59</f>
        <v>118439.21780000001</v>
      </c>
      <c r="C59">
        <f>SPY2019_Strat!S59</f>
        <v>102991.8996</v>
      </c>
    </row>
    <row r="60" spans="1:3" x14ac:dyDescent="0.25">
      <c r="A60" s="1">
        <f>SPY2019_Strat!D60</f>
        <v>42908</v>
      </c>
      <c r="B60">
        <f>SPY2019_Strat!M60</f>
        <v>118049.3229</v>
      </c>
      <c r="C60">
        <f>SPY2019_Strat!S60</f>
        <v>102949.7488</v>
      </c>
    </row>
    <row r="61" spans="1:3" x14ac:dyDescent="0.25">
      <c r="A61" s="1">
        <f>SPY2019_Strat!D61</f>
        <v>42909</v>
      </c>
      <c r="B61">
        <f>SPY2019_Strat!M61</f>
        <v>119049.73770000001</v>
      </c>
      <c r="C61">
        <f>SPY2019_Strat!S61</f>
        <v>103060.906</v>
      </c>
    </row>
    <row r="62" spans="1:3" x14ac:dyDescent="0.25">
      <c r="A62" s="1">
        <f>SPY2019_Strat!D62</f>
        <v>42912</v>
      </c>
      <c r="B62">
        <f>SPY2019_Strat!M62</f>
        <v>119586.25270000001</v>
      </c>
      <c r="C62">
        <f>SPY2019_Strat!S62</f>
        <v>103122.22199999999</v>
      </c>
    </row>
    <row r="63" spans="1:3" x14ac:dyDescent="0.25">
      <c r="A63" s="1">
        <f>SPY2019_Strat!D63</f>
        <v>42913</v>
      </c>
      <c r="B63">
        <f>SPY2019_Strat!M63</f>
        <v>113013.17920000004</v>
      </c>
      <c r="C63">
        <f>SPY2019_Strat!S63</f>
        <v>102371.01360000001</v>
      </c>
    </row>
    <row r="64" spans="1:3" x14ac:dyDescent="0.25">
      <c r="A64" s="1">
        <f>SPY2019_Strat!D64</f>
        <v>42914</v>
      </c>
      <c r="B64">
        <f>SPY2019_Strat!M64</f>
        <v>120257.02770000004</v>
      </c>
      <c r="C64">
        <f>SPY2019_Strat!S64</f>
        <v>103198.882</v>
      </c>
    </row>
    <row r="65" spans="1:3" x14ac:dyDescent="0.25">
      <c r="A65" s="1">
        <f>SPY2019_Strat!D65</f>
        <v>42915</v>
      </c>
      <c r="B65">
        <f>SPY2019_Strat!M65</f>
        <v>113080.30919999996</v>
      </c>
      <c r="C65">
        <f>SPY2019_Strat!S65</f>
        <v>102378.6856</v>
      </c>
    </row>
    <row r="66" spans="1:3" x14ac:dyDescent="0.25">
      <c r="A66" s="1">
        <f>SPY2019_Strat!D66</f>
        <v>42916</v>
      </c>
      <c r="B66">
        <f>SPY2019_Strat!M66</f>
        <v>114589.39370000002</v>
      </c>
      <c r="C66">
        <f>SPY2019_Strat!S66</f>
        <v>102551.15240000001</v>
      </c>
    </row>
    <row r="67" spans="1:3" x14ac:dyDescent="0.25">
      <c r="A67" s="1">
        <f>SPY2019_Strat!D67</f>
        <v>42919</v>
      </c>
      <c r="B67">
        <f>SPY2019_Strat!M67</f>
        <v>115964.32669999996</v>
      </c>
      <c r="C67">
        <f>SPY2019_Strat!S67</f>
        <v>102708.2876</v>
      </c>
    </row>
    <row r="68" spans="1:3" x14ac:dyDescent="0.25">
      <c r="A68" s="1">
        <f>SPY2019_Strat!D68</f>
        <v>42921</v>
      </c>
      <c r="B68">
        <f>SPY2019_Strat!M68</f>
        <v>117842.44769999999</v>
      </c>
      <c r="C68">
        <f>SPY2019_Strat!S68</f>
        <v>102922.93</v>
      </c>
    </row>
    <row r="69" spans="1:3" x14ac:dyDescent="0.25">
      <c r="A69" s="1">
        <f>SPY2019_Strat!D69</f>
        <v>42922</v>
      </c>
      <c r="B69">
        <f>SPY2019_Strat!M69</f>
        <v>110397.2582</v>
      </c>
      <c r="C69">
        <f>SPY2019_Strat!S69</f>
        <v>102072.0512</v>
      </c>
    </row>
    <row r="70" spans="1:3" x14ac:dyDescent="0.25">
      <c r="A70" s="1">
        <f>SPY2019_Strat!D70</f>
        <v>42923</v>
      </c>
      <c r="B70">
        <f>SPY2019_Strat!M70</f>
        <v>115628.99169999997</v>
      </c>
      <c r="C70">
        <f>SPY2019_Strat!S70</f>
        <v>102669.96359999999</v>
      </c>
    </row>
    <row r="71" spans="1:3" x14ac:dyDescent="0.25">
      <c r="A71" s="1">
        <f>SPY2019_Strat!D71</f>
        <v>42926</v>
      </c>
      <c r="B71">
        <f>SPY2019_Strat!M71</f>
        <v>116500.84169999996</v>
      </c>
      <c r="C71">
        <f>SPY2019_Strat!S71</f>
        <v>102769.60359999999</v>
      </c>
    </row>
    <row r="72" spans="1:3" x14ac:dyDescent="0.25">
      <c r="A72" s="1">
        <f>SPY2019_Strat!D72</f>
        <v>42927</v>
      </c>
      <c r="B72">
        <f>SPY2019_Strat!M72</f>
        <v>115897.24920000001</v>
      </c>
      <c r="C72">
        <f>SPY2019_Strat!S72</f>
        <v>102700.6216</v>
      </c>
    </row>
    <row r="73" spans="1:3" x14ac:dyDescent="0.25">
      <c r="A73" s="1">
        <f>SPY2019_Strat!D73</f>
        <v>42928</v>
      </c>
      <c r="B73">
        <f>SPY2019_Strat!M73</f>
        <v>122000.94119999999</v>
      </c>
      <c r="C73">
        <f>SPY2019_Strat!S73</f>
        <v>103398.18639999999</v>
      </c>
    </row>
    <row r="74" spans="1:3" x14ac:dyDescent="0.25">
      <c r="A74" s="1">
        <f>SPY2019_Strat!D74</f>
        <v>42929</v>
      </c>
      <c r="B74">
        <f>SPY2019_Strat!M74</f>
        <v>123375.87070000004</v>
      </c>
      <c r="C74">
        <f>SPY2019_Strat!S74</f>
        <v>103555.32120000001</v>
      </c>
    </row>
    <row r="75" spans="1:3" x14ac:dyDescent="0.25">
      <c r="A75" s="1">
        <f>SPY2019_Strat!D75</f>
        <v>42930</v>
      </c>
      <c r="B75">
        <f>SPY2019_Strat!M75</f>
        <v>127198.92420000001</v>
      </c>
      <c r="C75">
        <f>SPY2019_Strat!S75</f>
        <v>103992.24159999999</v>
      </c>
    </row>
    <row r="76" spans="1:3" x14ac:dyDescent="0.25">
      <c r="A76" s="1">
        <f>SPY2019_Strat!D76</f>
        <v>42933</v>
      </c>
      <c r="B76">
        <f>SPY2019_Strat!M76</f>
        <v>127098.46719999998</v>
      </c>
      <c r="C76">
        <f>SPY2019_Strat!S76</f>
        <v>103980.7608</v>
      </c>
    </row>
    <row r="77" spans="1:3" x14ac:dyDescent="0.25">
      <c r="A77" s="1">
        <f>SPY2019_Strat!D77</f>
        <v>42934</v>
      </c>
      <c r="B77">
        <f>SPY2019_Strat!M77</f>
        <v>127534.36420000004</v>
      </c>
      <c r="C77">
        <f>SPY2019_Strat!S77</f>
        <v>104030.5776</v>
      </c>
    </row>
    <row r="78" spans="1:3" x14ac:dyDescent="0.25">
      <c r="A78" s="1">
        <f>SPY2019_Strat!D78</f>
        <v>42935</v>
      </c>
      <c r="B78">
        <f>SPY2019_Strat!M78</f>
        <v>131994.70820000005</v>
      </c>
      <c r="C78">
        <f>SPY2019_Strat!S78</f>
        <v>104540.3312</v>
      </c>
    </row>
    <row r="79" spans="1:3" x14ac:dyDescent="0.25">
      <c r="A79" s="1">
        <f>SPY2019_Strat!D79</f>
        <v>42936</v>
      </c>
      <c r="B79">
        <f>SPY2019_Strat!M79</f>
        <v>132363.58020000003</v>
      </c>
      <c r="C79">
        <f>SPY2019_Strat!S79</f>
        <v>104582.488</v>
      </c>
    </row>
    <row r="80" spans="1:3" x14ac:dyDescent="0.25">
      <c r="A80" s="1">
        <f>SPY2019_Strat!D80</f>
        <v>42937</v>
      </c>
      <c r="B80">
        <f>SPY2019_Strat!M80</f>
        <v>131625.83269999997</v>
      </c>
      <c r="C80">
        <f>SPY2019_Strat!S80</f>
        <v>104498.174</v>
      </c>
    </row>
    <row r="81" spans="1:3" x14ac:dyDescent="0.25">
      <c r="A81" s="1">
        <f>SPY2019_Strat!D81</f>
        <v>42940</v>
      </c>
      <c r="B81">
        <f>SPY2019_Strat!M81</f>
        <v>131424.65269999998</v>
      </c>
      <c r="C81">
        <f>SPY2019_Strat!S81</f>
        <v>104475.182</v>
      </c>
    </row>
    <row r="82" spans="1:3" x14ac:dyDescent="0.25">
      <c r="A82" s="1">
        <f>SPY2019_Strat!D82</f>
        <v>42941</v>
      </c>
      <c r="B82">
        <f>SPY2019_Strat!M82</f>
        <v>133436.7677</v>
      </c>
      <c r="C82">
        <f>SPY2019_Strat!S82</f>
        <v>104705.13800000001</v>
      </c>
    </row>
    <row r="83" spans="1:3" x14ac:dyDescent="0.25">
      <c r="A83" s="1">
        <f>SPY2019_Strat!D83</f>
        <v>42942</v>
      </c>
      <c r="B83">
        <f>SPY2019_Strat!M83</f>
        <v>133470.30819999997</v>
      </c>
      <c r="C83">
        <f>SPY2019_Strat!S83</f>
        <v>104708.9712</v>
      </c>
    </row>
    <row r="84" spans="1:3" x14ac:dyDescent="0.25">
      <c r="A84" s="1">
        <f>SPY2019_Strat!D84</f>
        <v>42943</v>
      </c>
      <c r="B84">
        <f>SPY2019_Strat!M84</f>
        <v>132698.96769999998</v>
      </c>
      <c r="C84">
        <f>SPY2019_Strat!S84</f>
        <v>104620.818</v>
      </c>
    </row>
    <row r="85" spans="1:3" x14ac:dyDescent="0.25">
      <c r="A85" s="1">
        <f>SPY2019_Strat!D85</f>
        <v>42944</v>
      </c>
      <c r="B85">
        <f>SPY2019_Strat!M85</f>
        <v>131726.39470000003</v>
      </c>
      <c r="C85">
        <f>SPY2019_Strat!S85</f>
        <v>104509.66680000001</v>
      </c>
    </row>
    <row r="86" spans="1:3" x14ac:dyDescent="0.25">
      <c r="A86" s="1">
        <f>SPY2019_Strat!D86</f>
        <v>42947</v>
      </c>
      <c r="B86">
        <f>SPY2019_Strat!M86</f>
        <v>131256.96069999997</v>
      </c>
      <c r="C86">
        <f>SPY2019_Strat!S86</f>
        <v>104456.0172</v>
      </c>
    </row>
    <row r="87" spans="1:3" x14ac:dyDescent="0.25">
      <c r="A87" s="1">
        <f>SPY2019_Strat!D87</f>
        <v>42948</v>
      </c>
      <c r="B87">
        <f>SPY2019_Strat!M87</f>
        <v>133101.38020000004</v>
      </c>
      <c r="C87">
        <f>SPY2019_Strat!S87</f>
        <v>104666.808</v>
      </c>
    </row>
    <row r="88" spans="1:3" x14ac:dyDescent="0.25">
      <c r="A88" s="1">
        <f>SPY2019_Strat!D88</f>
        <v>42949</v>
      </c>
      <c r="B88">
        <f>SPY2019_Strat!M88</f>
        <v>133503.90120000002</v>
      </c>
      <c r="C88">
        <f>SPY2019_Strat!S88</f>
        <v>104712.8104</v>
      </c>
    </row>
    <row r="89" spans="1:3" x14ac:dyDescent="0.25">
      <c r="A89" s="1">
        <f>SPY2019_Strat!D89</f>
        <v>42950</v>
      </c>
      <c r="B89">
        <f>SPY2019_Strat!M89</f>
        <v>131894.09020000001</v>
      </c>
      <c r="C89">
        <f>SPY2019_Strat!S89</f>
        <v>104528.83199999999</v>
      </c>
    </row>
    <row r="90" spans="1:3" x14ac:dyDescent="0.25">
      <c r="A90" s="1">
        <f>SPY2019_Strat!D90</f>
        <v>42951</v>
      </c>
      <c r="B90">
        <f>SPY2019_Strat!M90</f>
        <v>133403.17819999997</v>
      </c>
      <c r="C90">
        <f>SPY2019_Strat!S90</f>
        <v>104701.29919999999</v>
      </c>
    </row>
    <row r="91" spans="1:3" x14ac:dyDescent="0.25">
      <c r="A91" s="1">
        <f>SPY2019_Strat!D91</f>
        <v>42954</v>
      </c>
      <c r="B91">
        <f>SPY2019_Strat!M91</f>
        <v>134945.80319999999</v>
      </c>
      <c r="C91">
        <f>SPY2019_Strat!S91</f>
        <v>104877.5992</v>
      </c>
    </row>
    <row r="92" spans="1:3" x14ac:dyDescent="0.25">
      <c r="A92" s="1">
        <f>SPY2019_Strat!D92</f>
        <v>42955</v>
      </c>
      <c r="B92">
        <f>SPY2019_Strat!M92</f>
        <v>132900.14769999997</v>
      </c>
      <c r="C92">
        <f>SPY2019_Strat!S92</f>
        <v>104643.81</v>
      </c>
    </row>
    <row r="93" spans="1:3" x14ac:dyDescent="0.25">
      <c r="A93" s="1">
        <f>SPY2019_Strat!D93</f>
        <v>42956</v>
      </c>
      <c r="B93">
        <f>SPY2019_Strat!M93</f>
        <v>132866.66319999995</v>
      </c>
      <c r="C93">
        <f>SPY2019_Strat!S93</f>
        <v>104639.9832</v>
      </c>
    </row>
    <row r="94" spans="1:3" x14ac:dyDescent="0.25">
      <c r="A94" s="1">
        <f>SPY2019_Strat!D94</f>
        <v>42957</v>
      </c>
      <c r="B94">
        <f>SPY2019_Strat!M94</f>
        <v>121162.41470000002</v>
      </c>
      <c r="C94">
        <f>SPY2019_Strat!S94</f>
        <v>103302.3548</v>
      </c>
    </row>
    <row r="95" spans="1:3" x14ac:dyDescent="0.25">
      <c r="A95" s="1">
        <f>SPY2019_Strat!D95</f>
        <v>42958</v>
      </c>
      <c r="B95">
        <f>SPY2019_Strat!M95</f>
        <v>122369.81319999998</v>
      </c>
      <c r="C95">
        <f>SPY2019_Strat!S95</f>
        <v>103440.3432</v>
      </c>
    </row>
    <row r="96" spans="1:3" x14ac:dyDescent="0.25">
      <c r="A96" s="1">
        <f>SPY2019_Strat!D96</f>
        <v>42961</v>
      </c>
      <c r="B96">
        <f>SPY2019_Strat!M96</f>
        <v>130949.26959999996</v>
      </c>
      <c r="C96">
        <f>SPY2019_Strat!S96</f>
        <v>104367.852</v>
      </c>
    </row>
    <row r="97" spans="1:3" x14ac:dyDescent="0.25">
      <c r="A97" s="1">
        <f>SPY2019_Strat!D97</f>
        <v>42962</v>
      </c>
      <c r="B97">
        <f>SPY2019_Strat!M97</f>
        <v>130840.14119999997</v>
      </c>
      <c r="C97">
        <f>SPY2019_Strat!S97</f>
        <v>104356.3648</v>
      </c>
    </row>
    <row r="98" spans="1:3" x14ac:dyDescent="0.25">
      <c r="A98" s="1">
        <f>SPY2019_Strat!D98</f>
        <v>42963</v>
      </c>
      <c r="B98">
        <f>SPY2019_Strat!M98</f>
        <v>132405.75259999995</v>
      </c>
      <c r="C98">
        <f>SPY2019_Strat!S98</f>
        <v>104521.166</v>
      </c>
    </row>
    <row r="99" spans="1:3" x14ac:dyDescent="0.25">
      <c r="A99" s="1">
        <f>SPY2019_Strat!D99</f>
        <v>42964</v>
      </c>
      <c r="B99">
        <f>SPY2019_Strat!M99</f>
        <v>118018.73060000001</v>
      </c>
      <c r="C99">
        <f>SPY2019_Strat!S99</f>
        <v>103045.57399999999</v>
      </c>
    </row>
    <row r="100" spans="1:3" x14ac:dyDescent="0.25">
      <c r="A100" s="1">
        <f>SPY2019_Strat!D100</f>
        <v>42965</v>
      </c>
      <c r="B100">
        <f>SPY2019_Strat!M100</f>
        <v>116598.65869999997</v>
      </c>
      <c r="C100">
        <f>SPY2019_Strat!S100</f>
        <v>102899.9256</v>
      </c>
    </row>
    <row r="101" spans="1:3" x14ac:dyDescent="0.25">
      <c r="A101" s="1">
        <f>SPY2019_Strat!D101</f>
        <v>42968</v>
      </c>
      <c r="B101">
        <f>SPY2019_Strat!M101</f>
        <v>117308.60689999998</v>
      </c>
      <c r="C101">
        <f>SPY2019_Strat!S101</f>
        <v>102972.7408</v>
      </c>
    </row>
    <row r="102" spans="1:3" x14ac:dyDescent="0.25">
      <c r="A102" s="1">
        <f>SPY2019_Strat!D102</f>
        <v>42969</v>
      </c>
      <c r="B102">
        <f>SPY2019_Strat!M102</f>
        <v>127043.89489999996</v>
      </c>
      <c r="C102">
        <f>SPY2019_Strat!S102</f>
        <v>103946.2696</v>
      </c>
    </row>
    <row r="103" spans="1:3" x14ac:dyDescent="0.25">
      <c r="A103" s="1">
        <f>SPY2019_Strat!D103</f>
        <v>42970</v>
      </c>
      <c r="B103">
        <f>SPY2019_Strat!M103</f>
        <v>123586.70930000002</v>
      </c>
      <c r="C103">
        <f>SPY2019_Strat!S103</f>
        <v>103608.9832</v>
      </c>
    </row>
    <row r="104" spans="1:3" x14ac:dyDescent="0.25">
      <c r="A104" s="1">
        <f>SPY2019_Strat!D104</f>
        <v>42971</v>
      </c>
      <c r="B104">
        <f>SPY2019_Strat!M104</f>
        <v>121347.46560000005</v>
      </c>
      <c r="C104">
        <f>SPY2019_Strat!S104</f>
        <v>103390.52040000001</v>
      </c>
    </row>
    <row r="105" spans="1:3" x14ac:dyDescent="0.25">
      <c r="A105" s="1">
        <f>SPY2019_Strat!D105</f>
        <v>42972</v>
      </c>
      <c r="B105">
        <f>SPY2019_Strat!M105</f>
        <v>123586.70930000002</v>
      </c>
      <c r="C105">
        <f>SPY2019_Strat!S105</f>
        <v>103608.9832</v>
      </c>
    </row>
    <row r="106" spans="1:3" x14ac:dyDescent="0.25">
      <c r="A106" s="1">
        <f>SPY2019_Strat!D106</f>
        <v>42975</v>
      </c>
      <c r="B106">
        <f>SPY2019_Strat!M106</f>
        <v>123626.06110000006</v>
      </c>
      <c r="C106">
        <f>SPY2019_Strat!S106</f>
        <v>103612.8224</v>
      </c>
    </row>
    <row r="107" spans="1:3" x14ac:dyDescent="0.25">
      <c r="A107" s="1">
        <f>SPY2019_Strat!D107</f>
        <v>42976</v>
      </c>
      <c r="B107">
        <f>SPY2019_Strat!M107</f>
        <v>124725.94760000001</v>
      </c>
      <c r="C107">
        <f>SPY2019_Strat!S107</f>
        <v>103720.1284</v>
      </c>
    </row>
    <row r="108" spans="1:3" x14ac:dyDescent="0.25">
      <c r="A108" s="1">
        <f>SPY2019_Strat!D108</f>
        <v>42977</v>
      </c>
      <c r="B108">
        <f>SPY2019_Strat!M108</f>
        <v>129283.0197</v>
      </c>
      <c r="C108">
        <f>SPY2019_Strat!S108</f>
        <v>104164.7208</v>
      </c>
    </row>
    <row r="109" spans="1:3" x14ac:dyDescent="0.25">
      <c r="A109" s="1">
        <f>SPY2019_Strat!D109</f>
        <v>42978</v>
      </c>
      <c r="B109">
        <f>SPY2019_Strat!M109</f>
        <v>135097.31580000004</v>
      </c>
      <c r="C109">
        <f>SPY2019_Strat!S109</f>
        <v>104731.96920000001</v>
      </c>
    </row>
    <row r="110" spans="1:3" x14ac:dyDescent="0.25">
      <c r="A110" s="1">
        <f>SPY2019_Strat!D110</f>
        <v>42979</v>
      </c>
      <c r="B110">
        <f>SPY2019_Strat!M110</f>
        <v>136472.2836</v>
      </c>
      <c r="C110">
        <f>SPY2019_Strat!S110</f>
        <v>104866.1124</v>
      </c>
    </row>
    <row r="111" spans="1:3" x14ac:dyDescent="0.25">
      <c r="A111" s="1">
        <f>SPY2019_Strat!D111</f>
        <v>42983</v>
      </c>
      <c r="B111">
        <f>SPY2019_Strat!M111</f>
        <v>129479.52450000006</v>
      </c>
      <c r="C111">
        <f>SPY2019_Strat!S111</f>
        <v>104183.89200000001</v>
      </c>
    </row>
    <row r="112" spans="1:3" x14ac:dyDescent="0.25">
      <c r="A112" s="1">
        <f>SPY2019_Strat!D112</f>
        <v>42984</v>
      </c>
      <c r="B112">
        <f>SPY2019_Strat!M112</f>
        <v>132779.30290000004</v>
      </c>
      <c r="C112">
        <f>SPY2019_Strat!S112</f>
        <v>104505.8216</v>
      </c>
    </row>
    <row r="113" spans="1:3" x14ac:dyDescent="0.25">
      <c r="A113" s="1">
        <f>SPY2019_Strat!D113</f>
        <v>42985</v>
      </c>
      <c r="B113">
        <f>SPY2019_Strat!M113</f>
        <v>132661.62880000001</v>
      </c>
      <c r="C113">
        <f>SPY2019_Strat!S113</f>
        <v>104494.3412</v>
      </c>
    </row>
    <row r="114" spans="1:3" x14ac:dyDescent="0.25">
      <c r="A114" s="1">
        <f>SPY2019_Strat!D114</f>
        <v>42986</v>
      </c>
      <c r="B114">
        <f>SPY2019_Strat!M114</f>
        <v>131522.32900000006</v>
      </c>
      <c r="C114">
        <f>SPY2019_Strat!S114</f>
        <v>104383.19</v>
      </c>
    </row>
    <row r="115" spans="1:3" x14ac:dyDescent="0.25">
      <c r="A115" s="1">
        <f>SPY2019_Strat!D115</f>
        <v>42989</v>
      </c>
      <c r="B115">
        <f>SPY2019_Strat!M115</f>
        <v>141854.28389999998</v>
      </c>
      <c r="C115">
        <f>SPY2019_Strat!S115</f>
        <v>105391.1856</v>
      </c>
    </row>
    <row r="116" spans="1:3" x14ac:dyDescent="0.25">
      <c r="A116" s="1">
        <f>SPY2019_Strat!D116</f>
        <v>42990</v>
      </c>
      <c r="B116">
        <f>SPY2019_Strat!M116</f>
        <v>145154.31650000002</v>
      </c>
      <c r="C116">
        <f>SPY2019_Strat!S116</f>
        <v>105713.14</v>
      </c>
    </row>
    <row r="117" spans="1:3" x14ac:dyDescent="0.25">
      <c r="A117" s="1">
        <f>SPY2019_Strat!D117</f>
        <v>42991</v>
      </c>
      <c r="B117">
        <f>SPY2019_Strat!M117</f>
        <v>145625.77550000005</v>
      </c>
      <c r="C117">
        <f>SPY2019_Strat!S117</f>
        <v>105759.136</v>
      </c>
    </row>
    <row r="118" spans="1:3" x14ac:dyDescent="0.25">
      <c r="A118" s="1">
        <f>SPY2019_Strat!D118</f>
        <v>42992</v>
      </c>
      <c r="B118">
        <f>SPY2019_Strat!M118</f>
        <v>145311.40800000005</v>
      </c>
      <c r="C118">
        <f>SPY2019_Strat!S118</f>
        <v>105728.466</v>
      </c>
    </row>
    <row r="119" spans="1:3" x14ac:dyDescent="0.25">
      <c r="A119" s="1">
        <f>SPY2019_Strat!D119</f>
        <v>42993</v>
      </c>
      <c r="B119">
        <f>SPY2019_Strat!M119</f>
        <v>146634.1336</v>
      </c>
      <c r="C119">
        <f>SPY2019_Strat!S119</f>
        <v>105857.51239999999</v>
      </c>
    </row>
    <row r="120" spans="1:3" x14ac:dyDescent="0.25">
      <c r="A120" s="1">
        <f>SPY2019_Strat!D120</f>
        <v>42996</v>
      </c>
      <c r="B120">
        <f>SPY2019_Strat!M120</f>
        <v>148726.61370000007</v>
      </c>
      <c r="C120">
        <f>SPY2019_Strat!S120</f>
        <v>106061.6568</v>
      </c>
    </row>
    <row r="121" spans="1:3" x14ac:dyDescent="0.25">
      <c r="A121" s="1">
        <f>SPY2019_Strat!D121</f>
        <v>42997</v>
      </c>
      <c r="B121">
        <f>SPY2019_Strat!M121</f>
        <v>149713.57800000007</v>
      </c>
      <c r="C121">
        <f>SPY2019_Strat!S121</f>
        <v>106157.94600000001</v>
      </c>
    </row>
    <row r="122" spans="1:3" x14ac:dyDescent="0.25">
      <c r="A122" s="1">
        <f>SPY2019_Strat!D122</f>
        <v>42998</v>
      </c>
      <c r="B122">
        <f>SPY2019_Strat!M122</f>
        <v>150068.85939999999</v>
      </c>
      <c r="C122">
        <f>SPY2019_Strat!S122</f>
        <v>106192.6076</v>
      </c>
    </row>
    <row r="123" spans="1:3" x14ac:dyDescent="0.25">
      <c r="A123" s="1">
        <f>SPY2019_Strat!D123</f>
        <v>42999</v>
      </c>
      <c r="B123">
        <f>SPY2019_Strat!M123</f>
        <v>147423.71570000006</v>
      </c>
      <c r="C123">
        <f>SPY2019_Strat!S123</f>
        <v>105934.5448</v>
      </c>
    </row>
    <row r="124" spans="1:3" x14ac:dyDescent="0.25">
      <c r="A124" s="1">
        <f>SPY2019_Strat!D124</f>
        <v>43000</v>
      </c>
      <c r="B124">
        <f>SPY2019_Strat!M124</f>
        <v>147621.09789999999</v>
      </c>
      <c r="C124">
        <f>SPY2019_Strat!S124</f>
        <v>105953.80159999999</v>
      </c>
    </row>
    <row r="125" spans="1:3" x14ac:dyDescent="0.25">
      <c r="A125" s="1">
        <f>SPY2019_Strat!D125</f>
        <v>43003</v>
      </c>
      <c r="B125">
        <f>SPY2019_Strat!M125</f>
        <v>145607.57149999996</v>
      </c>
      <c r="C125">
        <f>SPY2019_Strat!S125</f>
        <v>105757.36</v>
      </c>
    </row>
    <row r="126" spans="1:3" x14ac:dyDescent="0.25">
      <c r="A126" s="1">
        <f>SPY2019_Strat!D126</f>
        <v>43004</v>
      </c>
      <c r="B126">
        <f>SPY2019_Strat!M126</f>
        <v>146199.83700000006</v>
      </c>
      <c r="C126">
        <f>SPY2019_Strat!S126</f>
        <v>105815.14200000001</v>
      </c>
    </row>
    <row r="127" spans="1:3" x14ac:dyDescent="0.25">
      <c r="A127" s="1">
        <f>SPY2019_Strat!D127</f>
        <v>43005</v>
      </c>
      <c r="B127">
        <f>SPY2019_Strat!M127</f>
        <v>150029.38460000002</v>
      </c>
      <c r="C127">
        <f>SPY2019_Strat!S127</f>
        <v>106188.7564</v>
      </c>
    </row>
    <row r="128" spans="1:3" x14ac:dyDescent="0.25">
      <c r="A128" s="1">
        <f>SPY2019_Strat!D128</f>
        <v>43006</v>
      </c>
      <c r="B128">
        <f>SPY2019_Strat!M128</f>
        <v>151213.8541</v>
      </c>
      <c r="C128">
        <f>SPY2019_Strat!S128</f>
        <v>106304.3144</v>
      </c>
    </row>
    <row r="129" spans="1:3" x14ac:dyDescent="0.25">
      <c r="A129" s="1">
        <f>SPY2019_Strat!D129</f>
        <v>43007</v>
      </c>
      <c r="B129">
        <f>SPY2019_Strat!M129</f>
        <v>154687.99320000003</v>
      </c>
      <c r="C129">
        <f>SPY2019_Strat!S129</f>
        <v>106643.2548</v>
      </c>
    </row>
    <row r="130" spans="1:3" x14ac:dyDescent="0.25">
      <c r="A130" s="1">
        <f>SPY2019_Strat!D130</f>
        <v>43010</v>
      </c>
      <c r="B130">
        <f>SPY2019_Strat!M130</f>
        <v>158991.43930000003</v>
      </c>
      <c r="C130">
        <f>SPY2019_Strat!S130</f>
        <v>107063.1032</v>
      </c>
    </row>
    <row r="131" spans="1:3" x14ac:dyDescent="0.25">
      <c r="A131" s="1">
        <f>SPY2019_Strat!D131</f>
        <v>43011</v>
      </c>
      <c r="B131">
        <f>SPY2019_Strat!M131</f>
        <v>161123.39420000007</v>
      </c>
      <c r="C131">
        <f>SPY2019_Strat!S131</f>
        <v>107271.09880000001</v>
      </c>
    </row>
    <row r="132" spans="1:3" x14ac:dyDescent="0.25">
      <c r="A132" s="1">
        <f>SPY2019_Strat!D132</f>
        <v>43012</v>
      </c>
      <c r="B132">
        <f>SPY2019_Strat!M132</f>
        <v>162307.80219999998</v>
      </c>
      <c r="C132">
        <f>SPY2019_Strat!S132</f>
        <v>107386.6508</v>
      </c>
    </row>
    <row r="133" spans="1:3" x14ac:dyDescent="0.25">
      <c r="A133" s="1">
        <f>SPY2019_Strat!D133</f>
        <v>43013</v>
      </c>
      <c r="B133">
        <f>SPY2019_Strat!M133</f>
        <v>168229.89139999996</v>
      </c>
      <c r="C133">
        <f>SPY2019_Strat!S133</f>
        <v>107964.41559999999</v>
      </c>
    </row>
    <row r="134" spans="1:3" x14ac:dyDescent="0.25">
      <c r="A134" s="1">
        <f>SPY2019_Strat!D134</f>
        <v>43014</v>
      </c>
      <c r="B134">
        <f>SPY2019_Strat!M134</f>
        <v>167084.8352</v>
      </c>
      <c r="C134">
        <f>SPY2019_Strat!S134</f>
        <v>107852.7028</v>
      </c>
    </row>
    <row r="135" spans="1:3" x14ac:dyDescent="0.25">
      <c r="A135" s="1">
        <f>SPY2019_Strat!D135</f>
        <v>43017</v>
      </c>
      <c r="B135">
        <f>SPY2019_Strat!M135</f>
        <v>165426.71730000005</v>
      </c>
      <c r="C135">
        <f>SPY2019_Strat!S135</f>
        <v>107690.93520000001</v>
      </c>
    </row>
    <row r="136" spans="1:3" x14ac:dyDescent="0.25">
      <c r="A136" s="1">
        <f>SPY2019_Strat!D136</f>
        <v>43018</v>
      </c>
      <c r="B136">
        <f>SPY2019_Strat!M136</f>
        <v>168071.92250000004</v>
      </c>
      <c r="C136">
        <f>SPY2019_Strat!S136</f>
        <v>107949.004</v>
      </c>
    </row>
    <row r="137" spans="1:3" x14ac:dyDescent="0.25">
      <c r="A137" s="1">
        <f>SPY2019_Strat!D137</f>
        <v>43019</v>
      </c>
      <c r="B137">
        <f>SPY2019_Strat!M137</f>
        <v>169651.15230000002</v>
      </c>
      <c r="C137">
        <f>SPY2019_Strat!S137</f>
        <v>108103.07520000001</v>
      </c>
    </row>
    <row r="138" spans="1:3" x14ac:dyDescent="0.25">
      <c r="A138" s="1">
        <f>SPY2019_Strat!D138</f>
        <v>43020</v>
      </c>
      <c r="B138">
        <f>SPY2019_Strat!M138</f>
        <v>168150.81470000002</v>
      </c>
      <c r="C138">
        <f>SPY2019_Strat!S138</f>
        <v>107956.70080000001</v>
      </c>
    </row>
    <row r="139" spans="1:3" x14ac:dyDescent="0.25">
      <c r="A139" s="1">
        <f>SPY2019_Strat!D139</f>
        <v>43021</v>
      </c>
      <c r="B139">
        <f>SPY2019_Strat!M139</f>
        <v>169315.11290000004</v>
      </c>
      <c r="C139">
        <f>SPY2019_Strat!S139</f>
        <v>108076.11600000001</v>
      </c>
    </row>
    <row r="140" spans="1:3" x14ac:dyDescent="0.25">
      <c r="A140" s="1">
        <f>SPY2019_Strat!D140</f>
        <v>43024</v>
      </c>
      <c r="B140">
        <f>SPY2019_Strat!M140</f>
        <v>170591.8247</v>
      </c>
      <c r="C140">
        <f>SPY2019_Strat!S140</f>
        <v>108207.06080000001</v>
      </c>
    </row>
    <row r="141" spans="1:3" x14ac:dyDescent="0.25">
      <c r="A141" s="1">
        <f>SPY2019_Strat!D141</f>
        <v>43025</v>
      </c>
      <c r="B141">
        <f>SPY2019_Strat!M141</f>
        <v>171267.90919999997</v>
      </c>
      <c r="C141">
        <f>SPY2019_Strat!S141</f>
        <v>108276.4028</v>
      </c>
    </row>
    <row r="142" spans="1:3" x14ac:dyDescent="0.25">
      <c r="A142" s="1">
        <f>SPY2019_Strat!D142</f>
        <v>43026</v>
      </c>
      <c r="B142">
        <f>SPY2019_Strat!M142</f>
        <v>172206.78740000006</v>
      </c>
      <c r="C142">
        <f>SPY2019_Strat!S142</f>
        <v>108372.698</v>
      </c>
    </row>
    <row r="143" spans="1:3" x14ac:dyDescent="0.25">
      <c r="A143" s="1">
        <f>SPY2019_Strat!D143</f>
        <v>43027</v>
      </c>
      <c r="B143">
        <f>SPY2019_Strat!M143</f>
        <v>172456.16000000003</v>
      </c>
      <c r="C143">
        <f>SPY2019_Strat!S143</f>
        <v>108399.6572</v>
      </c>
    </row>
    <row r="144" spans="1:3" x14ac:dyDescent="0.25">
      <c r="A144" s="1">
        <f>SPY2019_Strat!D144</f>
        <v>43028</v>
      </c>
      <c r="B144">
        <f>SPY2019_Strat!M144</f>
        <v>176904.85949999999</v>
      </c>
      <c r="C144">
        <f>SPY2019_Strat!S144</f>
        <v>108908.08</v>
      </c>
    </row>
    <row r="145" spans="1:3" x14ac:dyDescent="0.25">
      <c r="A145" s="1">
        <f>SPY2019_Strat!D145</f>
        <v>43031</v>
      </c>
      <c r="B145">
        <f>SPY2019_Strat!M145</f>
        <v>173727.17070000005</v>
      </c>
      <c r="C145">
        <f>SPY2019_Strat!S145</f>
        <v>108522.9056</v>
      </c>
    </row>
    <row r="146" spans="1:3" x14ac:dyDescent="0.25">
      <c r="A146" s="1">
        <f>SPY2019_Strat!D146</f>
        <v>43032</v>
      </c>
      <c r="B146">
        <f>SPY2019_Strat!M146</f>
        <v>175070.50610000006</v>
      </c>
      <c r="C146">
        <f>SPY2019_Strat!S146</f>
        <v>108696.2392</v>
      </c>
    </row>
    <row r="147" spans="1:3" x14ac:dyDescent="0.25">
      <c r="A147" s="1">
        <f>SPY2019_Strat!D147</f>
        <v>43033</v>
      </c>
      <c r="B147">
        <f>SPY2019_Strat!M147</f>
        <v>171279.37350000005</v>
      </c>
      <c r="C147">
        <f>SPY2019_Strat!S147</f>
        <v>108207.06080000001</v>
      </c>
    </row>
    <row r="148" spans="1:3" x14ac:dyDescent="0.25">
      <c r="A148" s="1">
        <f>SPY2019_Strat!D148</f>
        <v>43034</v>
      </c>
      <c r="B148">
        <f>SPY2019_Strat!M148</f>
        <v>172264.49150000003</v>
      </c>
      <c r="C148">
        <f>SPY2019_Strat!S148</f>
        <v>108334.1728</v>
      </c>
    </row>
    <row r="149" spans="1:3" x14ac:dyDescent="0.25">
      <c r="A149" s="1">
        <f>SPY2019_Strat!D149</f>
        <v>43035</v>
      </c>
      <c r="B149">
        <f>SPY2019_Strat!M149</f>
        <v>178503.37170000002</v>
      </c>
      <c r="C149">
        <f>SPY2019_Strat!S149</f>
        <v>109139.1896</v>
      </c>
    </row>
    <row r="150" spans="1:3" x14ac:dyDescent="0.25">
      <c r="A150" s="1">
        <f>SPY2019_Strat!D150</f>
        <v>43038</v>
      </c>
      <c r="B150">
        <f>SPY2019_Strat!M150</f>
        <v>175637.75650000008</v>
      </c>
      <c r="C150">
        <f>SPY2019_Strat!S150</f>
        <v>108769.43280000001</v>
      </c>
    </row>
    <row r="151" spans="1:3" x14ac:dyDescent="0.25">
      <c r="A151" s="1">
        <f>SPY2019_Strat!D151</f>
        <v>43039</v>
      </c>
      <c r="B151">
        <f>SPY2019_Strat!M151</f>
        <v>176831.61610000001</v>
      </c>
      <c r="C151">
        <f>SPY2019_Strat!S151</f>
        <v>108923.4792</v>
      </c>
    </row>
    <row r="152" spans="1:3" x14ac:dyDescent="0.25">
      <c r="A152" s="1">
        <f>SPY2019_Strat!D152</f>
        <v>43040</v>
      </c>
      <c r="B152">
        <f>SPY2019_Strat!M152</f>
        <v>177846.5809</v>
      </c>
      <c r="C152">
        <f>SPY2019_Strat!S152</f>
        <v>109054.4424</v>
      </c>
    </row>
    <row r="153" spans="1:3" x14ac:dyDescent="0.25">
      <c r="A153" s="1">
        <f>SPY2019_Strat!D153</f>
        <v>43041</v>
      </c>
      <c r="B153">
        <f>SPY2019_Strat!M153</f>
        <v>178145.20080000005</v>
      </c>
      <c r="C153">
        <f>SPY2019_Strat!S153</f>
        <v>109092.974</v>
      </c>
    </row>
    <row r="154" spans="1:3" x14ac:dyDescent="0.25">
      <c r="A154" s="1">
        <f>SPY2019_Strat!D154</f>
        <v>43042</v>
      </c>
      <c r="B154">
        <f>SPY2019_Strat!M154</f>
        <v>180712.38830000005</v>
      </c>
      <c r="C154">
        <f>SPY2019_Strat!S154</f>
        <v>109424.224</v>
      </c>
    </row>
    <row r="155" spans="1:3" x14ac:dyDescent="0.25">
      <c r="A155" s="1">
        <f>SPY2019_Strat!D155</f>
        <v>43045</v>
      </c>
      <c r="B155">
        <f>SPY2019_Strat!M155</f>
        <v>181906.43700000006</v>
      </c>
      <c r="C155">
        <f>SPY2019_Strat!S155</f>
        <v>109578.2948</v>
      </c>
    </row>
    <row r="156" spans="1:3" x14ac:dyDescent="0.25">
      <c r="A156" s="1">
        <f>SPY2019_Strat!D156</f>
        <v>43046</v>
      </c>
      <c r="B156">
        <f>SPY2019_Strat!M156</f>
        <v>181369.08299999998</v>
      </c>
      <c r="C156">
        <f>SPY2019_Strat!S156</f>
        <v>109508.95879999999</v>
      </c>
    </row>
    <row r="157" spans="1:3" x14ac:dyDescent="0.25">
      <c r="A157" s="1">
        <f>SPY2019_Strat!D157</f>
        <v>43047</v>
      </c>
      <c r="B157">
        <f>SPY2019_Strat!M157</f>
        <v>182682.38250000007</v>
      </c>
      <c r="C157">
        <f>SPY2019_Strat!S157</f>
        <v>109678.41680000001</v>
      </c>
    </row>
    <row r="158" spans="1:3" x14ac:dyDescent="0.25">
      <c r="A158" s="1">
        <f>SPY2019_Strat!D158</f>
        <v>43048</v>
      </c>
      <c r="B158">
        <f>SPY2019_Strat!M158</f>
        <v>179876.51050000003</v>
      </c>
      <c r="C158">
        <f>SPY2019_Strat!S158</f>
        <v>109316.3688</v>
      </c>
    </row>
    <row r="159" spans="1:3" x14ac:dyDescent="0.25">
      <c r="A159" s="1">
        <f>SPY2019_Strat!D159</f>
        <v>43049</v>
      </c>
      <c r="B159">
        <f>SPY2019_Strat!M159</f>
        <v>179645.33950000006</v>
      </c>
      <c r="C159">
        <f>SPY2019_Strat!S159</f>
        <v>109285.546</v>
      </c>
    </row>
    <row r="160" spans="1:3" x14ac:dyDescent="0.25">
      <c r="A160" s="1">
        <f>SPY2019_Strat!D160</f>
        <v>43052</v>
      </c>
      <c r="B160">
        <f>SPY2019_Strat!M160</f>
        <v>180315.64550000007</v>
      </c>
      <c r="C160">
        <f>SPY2019_Strat!S160</f>
        <v>109378.00200000001</v>
      </c>
    </row>
    <row r="161" spans="1:3" x14ac:dyDescent="0.25">
      <c r="A161" s="1">
        <f>SPY2019_Strat!D161</f>
        <v>43053</v>
      </c>
      <c r="B161">
        <f>SPY2019_Strat!M161</f>
        <v>178755.69620000003</v>
      </c>
      <c r="C161">
        <f>SPY2019_Strat!S161</f>
        <v>109146.89840000001</v>
      </c>
    </row>
    <row r="162" spans="1:3" x14ac:dyDescent="0.25">
      <c r="A162" s="1">
        <f>SPY2019_Strat!D162</f>
        <v>43054</v>
      </c>
      <c r="B162">
        <f>SPY2019_Strat!M162</f>
        <v>175526.01</v>
      </c>
      <c r="C162">
        <f>SPY2019_Strat!S162</f>
        <v>108650.0236</v>
      </c>
    </row>
    <row r="163" spans="1:3" x14ac:dyDescent="0.25">
      <c r="A163" s="1">
        <f>SPY2019_Strat!D163</f>
        <v>43055</v>
      </c>
      <c r="B163">
        <f>SPY2019_Strat!M163</f>
        <v>180774.00250000006</v>
      </c>
      <c r="C163">
        <f>SPY2019_Strat!S163</f>
        <v>109489.70239999999</v>
      </c>
    </row>
    <row r="164" spans="1:3" x14ac:dyDescent="0.25">
      <c r="A164" s="1">
        <f>SPY2019_Strat!D164</f>
        <v>43056</v>
      </c>
      <c r="B164">
        <f>SPY2019_Strat!M164</f>
        <v>179090.69460000005</v>
      </c>
      <c r="C164">
        <f>SPY2019_Strat!S164</f>
        <v>109196.9532</v>
      </c>
    </row>
    <row r="165" spans="1:3" x14ac:dyDescent="0.25">
      <c r="A165" s="1">
        <f>SPY2019_Strat!D165</f>
        <v>43059</v>
      </c>
      <c r="B165">
        <f>SPY2019_Strat!M165</f>
        <v>180022.84780000005</v>
      </c>
      <c r="C165">
        <f>SPY2019_Strat!S165</f>
        <v>109366.4356</v>
      </c>
    </row>
    <row r="166" spans="1:3" x14ac:dyDescent="0.25">
      <c r="A166" s="1">
        <f>SPY2019_Strat!D166</f>
        <v>43060</v>
      </c>
      <c r="B166">
        <f>SPY2019_Strat!M166</f>
        <v>183603.05300000001</v>
      </c>
      <c r="C166">
        <f>SPY2019_Strat!S166</f>
        <v>110017.382</v>
      </c>
    </row>
    <row r="167" spans="1:3" x14ac:dyDescent="0.25">
      <c r="A167" s="1">
        <f>SPY2019_Strat!D167</f>
        <v>43061</v>
      </c>
      <c r="B167">
        <f>SPY2019_Strat!M167</f>
        <v>183115.92680000007</v>
      </c>
      <c r="C167">
        <f>SPY2019_Strat!S167</f>
        <v>109928.81360000001</v>
      </c>
    </row>
    <row r="168" spans="1:3" x14ac:dyDescent="0.25">
      <c r="A168" s="1">
        <f>SPY2019_Strat!D168</f>
        <v>43063</v>
      </c>
      <c r="B168">
        <f>SPY2019_Strat!M168</f>
        <v>184386.89540000004</v>
      </c>
      <c r="C168">
        <f>SPY2019_Strat!S168</f>
        <v>110159.8988</v>
      </c>
    </row>
    <row r="169" spans="1:3" x14ac:dyDescent="0.25">
      <c r="A169" s="1">
        <f>SPY2019_Strat!D169</f>
        <v>43066</v>
      </c>
      <c r="B169">
        <f>SPY2019_Strat!M169</f>
        <v>184111.52580000003</v>
      </c>
      <c r="C169">
        <f>SPY2019_Strat!S169</f>
        <v>110109.83159999999</v>
      </c>
    </row>
    <row r="170" spans="1:3" x14ac:dyDescent="0.25">
      <c r="A170" s="1">
        <f>SPY2019_Strat!D170</f>
        <v>43067</v>
      </c>
      <c r="B170">
        <f>SPY2019_Strat!M170</f>
        <v>189704.21180000005</v>
      </c>
      <c r="C170">
        <f>SPY2019_Strat!S170</f>
        <v>111126.6836</v>
      </c>
    </row>
    <row r="171" spans="1:3" x14ac:dyDescent="0.25">
      <c r="A171" s="1">
        <f>SPY2019_Strat!D171</f>
        <v>43068</v>
      </c>
      <c r="B171">
        <f>SPY2019_Strat!M171</f>
        <v>189365.26220000006</v>
      </c>
      <c r="C171">
        <f>SPY2019_Strat!S171</f>
        <v>111065.0564</v>
      </c>
    </row>
    <row r="172" spans="1:3" x14ac:dyDescent="0.25">
      <c r="A172" s="1">
        <f>SPY2019_Strat!D172</f>
        <v>43069</v>
      </c>
      <c r="B172">
        <f>SPY2019_Strat!M172</f>
        <v>194237.74960000004</v>
      </c>
      <c r="C172">
        <f>SPY2019_Strat!S172</f>
        <v>111950.9632</v>
      </c>
    </row>
    <row r="173" spans="1:3" x14ac:dyDescent="0.25">
      <c r="A173" s="1">
        <f>SPY2019_Strat!D173</f>
        <v>43070</v>
      </c>
      <c r="B173">
        <f>SPY2019_Strat!M173</f>
        <v>193072.62520000001</v>
      </c>
      <c r="C173">
        <f>SPY2019_Strat!S173</f>
        <v>111739.12239999999</v>
      </c>
    </row>
    <row r="174" spans="1:3" x14ac:dyDescent="0.25">
      <c r="A174" s="1">
        <f>SPY2019_Strat!D174</f>
        <v>43073</v>
      </c>
      <c r="B174">
        <f>SPY2019_Strat!M174</f>
        <v>192394.72600000005</v>
      </c>
      <c r="C174">
        <f>SPY2019_Strat!S174</f>
        <v>111615.868</v>
      </c>
    </row>
    <row r="175" spans="1:3" x14ac:dyDescent="0.25">
      <c r="A175" s="1">
        <f>SPY2019_Strat!D175</f>
        <v>43074</v>
      </c>
      <c r="B175">
        <f>SPY2019_Strat!M175</f>
        <v>190382.14400000003</v>
      </c>
      <c r="C175">
        <f>SPY2019_Strat!S175</f>
        <v>111249.94399999999</v>
      </c>
    </row>
    <row r="176" spans="1:3" x14ac:dyDescent="0.25">
      <c r="A176" s="1">
        <f>SPY2019_Strat!D176</f>
        <v>43075</v>
      </c>
      <c r="B176">
        <f>SPY2019_Strat!M176</f>
        <v>190488.08940000003</v>
      </c>
      <c r="C176">
        <f>SPY2019_Strat!S176</f>
        <v>111269.2068</v>
      </c>
    </row>
    <row r="177" spans="1:3" x14ac:dyDescent="0.25">
      <c r="A177" s="1">
        <f>SPY2019_Strat!D177</f>
        <v>43076</v>
      </c>
      <c r="B177">
        <f>SPY2019_Strat!M177</f>
        <v>192246.45040000006</v>
      </c>
      <c r="C177">
        <f>SPY2019_Strat!S177</f>
        <v>111588.9088</v>
      </c>
    </row>
    <row r="178" spans="1:3" x14ac:dyDescent="0.25">
      <c r="A178" s="1">
        <f>SPY2019_Strat!D178</f>
        <v>43077</v>
      </c>
      <c r="B178">
        <f>SPY2019_Strat!M178</f>
        <v>195296.96380000006</v>
      </c>
      <c r="C178">
        <f>SPY2019_Strat!S178</f>
        <v>112143.54760000001</v>
      </c>
    </row>
    <row r="179" spans="1:3" x14ac:dyDescent="0.25">
      <c r="A179" s="1">
        <f>SPY2019_Strat!D179</f>
        <v>43080</v>
      </c>
      <c r="B179">
        <f>SPY2019_Strat!M179</f>
        <v>196991.78000000003</v>
      </c>
      <c r="C179">
        <f>SPY2019_Strat!S179</f>
        <v>112451.696</v>
      </c>
    </row>
    <row r="180" spans="1:3" x14ac:dyDescent="0.25">
      <c r="A180" s="1">
        <f>SPY2019_Strat!D180</f>
        <v>43081</v>
      </c>
      <c r="B180">
        <f>SPY2019_Strat!M180</f>
        <v>198077.88800000012</v>
      </c>
      <c r="C180">
        <f>SPY2019_Strat!S180</f>
        <v>112632.71400000001</v>
      </c>
    </row>
    <row r="181" spans="1:3" x14ac:dyDescent="0.25">
      <c r="A181" s="1">
        <f>SPY2019_Strat!D181</f>
        <v>43082</v>
      </c>
      <c r="B181">
        <f>SPY2019_Strat!M181</f>
        <v>198008.60000000003</v>
      </c>
      <c r="C181">
        <f>SPY2019_Strat!S181</f>
        <v>112621.166</v>
      </c>
    </row>
    <row r="182" spans="1:3" x14ac:dyDescent="0.25">
      <c r="A182" s="1">
        <f>SPY2019_Strat!D182</f>
        <v>43083</v>
      </c>
      <c r="B182">
        <f>SPY2019_Strat!M182</f>
        <v>195489.50720000002</v>
      </c>
      <c r="C182">
        <f>SPY2019_Strat!S182</f>
        <v>112201.31719999999</v>
      </c>
    </row>
    <row r="183" spans="1:3" x14ac:dyDescent="0.25">
      <c r="A183" s="1">
        <f>SPY2019_Strat!D183</f>
        <v>43084</v>
      </c>
      <c r="B183">
        <f>SPY2019_Strat!M183</f>
        <v>200602.25360000005</v>
      </c>
      <c r="C183">
        <f>SPY2019_Strat!S183</f>
        <v>113053.44159999999</v>
      </c>
    </row>
    <row r="184" spans="1:3" x14ac:dyDescent="0.25">
      <c r="A184" s="1">
        <f>SPY2019_Strat!D184</f>
        <v>43087</v>
      </c>
      <c r="B184">
        <f>SPY2019_Strat!M184</f>
        <v>204855.0242000001</v>
      </c>
      <c r="C184">
        <f>SPY2019_Strat!S184</f>
        <v>113707.71400000001</v>
      </c>
    </row>
    <row r="185" spans="1:3" x14ac:dyDescent="0.25">
      <c r="A185" s="1">
        <f>SPY2019_Strat!D185</f>
        <v>43088</v>
      </c>
      <c r="B185">
        <f>SPY2019_Strat!M185</f>
        <v>202063.65379999997</v>
      </c>
      <c r="C185">
        <f>SPY2019_Strat!S185</f>
        <v>113308.94679999999</v>
      </c>
    </row>
    <row r="186" spans="1:3" x14ac:dyDescent="0.25">
      <c r="A186" s="1">
        <f>SPY2019_Strat!D186</f>
        <v>43089</v>
      </c>
      <c r="B186">
        <f>SPY2019_Strat!M186</f>
        <v>201657.24979999996</v>
      </c>
      <c r="C186">
        <f>SPY2019_Strat!S186</f>
        <v>113254.75959999999</v>
      </c>
    </row>
    <row r="187" spans="1:3" x14ac:dyDescent="0.25">
      <c r="A187" s="1">
        <f>SPY2019_Strat!D187</f>
        <v>43090</v>
      </c>
      <c r="B187">
        <f>SPY2019_Strat!M187</f>
        <v>203360.57140000013</v>
      </c>
      <c r="C187">
        <f>SPY2019_Strat!S187</f>
        <v>113467.67480000001</v>
      </c>
    </row>
    <row r="188" spans="1:3" x14ac:dyDescent="0.25">
      <c r="A188" s="1">
        <f>SPY2019_Strat!D188</f>
        <v>43091</v>
      </c>
      <c r="B188">
        <f>SPY2019_Strat!M188</f>
        <v>203143.87380000006</v>
      </c>
      <c r="C188">
        <f>SPY2019_Strat!S188</f>
        <v>113440.5876</v>
      </c>
    </row>
    <row r="189" spans="1:3" x14ac:dyDescent="0.25">
      <c r="A189" s="1">
        <f>SPY2019_Strat!D189</f>
        <v>43095</v>
      </c>
      <c r="B189">
        <f>SPY2019_Strat!M189</f>
        <v>202152.66100000008</v>
      </c>
      <c r="C189">
        <f>SPY2019_Strat!S189</f>
        <v>113316.686</v>
      </c>
    </row>
    <row r="190" spans="1:3" x14ac:dyDescent="0.25">
      <c r="A190" s="1">
        <f>SPY2019_Strat!D190</f>
        <v>43096</v>
      </c>
      <c r="B190">
        <f>SPY2019_Strat!M190</f>
        <v>202555.39700000008</v>
      </c>
      <c r="C190">
        <f>SPY2019_Strat!S190</f>
        <v>113367.02800000001</v>
      </c>
    </row>
    <row r="191" spans="1:3" x14ac:dyDescent="0.25">
      <c r="A191" s="1">
        <f>SPY2019_Strat!D191</f>
        <v>43097</v>
      </c>
      <c r="B191">
        <f>SPY2019_Strat!M191</f>
        <v>204258.71540000007</v>
      </c>
      <c r="C191">
        <f>SPY2019_Strat!S191</f>
        <v>113579.9428</v>
      </c>
    </row>
    <row r="192" spans="1:3" x14ac:dyDescent="0.25">
      <c r="A192" s="1">
        <f>SPY2019_Strat!D192</f>
        <v>43098</v>
      </c>
      <c r="B192">
        <f>SPY2019_Strat!M192</f>
        <v>201130.68980000008</v>
      </c>
      <c r="C192">
        <f>SPY2019_Strat!S192</f>
        <v>113188.9396</v>
      </c>
    </row>
    <row r="193" spans="1:3" x14ac:dyDescent="0.25">
      <c r="A193" s="1">
        <f>SPY2019_Strat!D193</f>
        <v>43102</v>
      </c>
      <c r="B193">
        <f>SPY2019_Strat!M193</f>
        <v>207046.21619999997</v>
      </c>
      <c r="C193">
        <f>SPY2019_Strat!S193</f>
        <v>113928.38039999999</v>
      </c>
    </row>
    <row r="194" spans="1:3" x14ac:dyDescent="0.25">
      <c r="A194" s="1">
        <f>SPY2019_Strat!D194</f>
        <v>43103</v>
      </c>
      <c r="B194">
        <f>SPY2019_Strat!M194</f>
        <v>212311.25620000003</v>
      </c>
      <c r="C194">
        <f>SPY2019_Strat!S194</f>
        <v>114586.5104</v>
      </c>
    </row>
    <row r="195" spans="1:3" x14ac:dyDescent="0.25">
      <c r="A195" s="1">
        <f>SPY2019_Strat!D195</f>
        <v>43104</v>
      </c>
      <c r="B195">
        <f>SPY2019_Strat!M195</f>
        <v>215841.91860000009</v>
      </c>
      <c r="C195">
        <f>SPY2019_Strat!S195</f>
        <v>115027.8432</v>
      </c>
    </row>
    <row r="196" spans="1:3" x14ac:dyDescent="0.25">
      <c r="A196" s="1">
        <f>SPY2019_Strat!D196</f>
        <v>43105</v>
      </c>
      <c r="B196">
        <f>SPY2019_Strat!M196</f>
        <v>221447.77780000004</v>
      </c>
      <c r="C196">
        <f>SPY2019_Strat!S196</f>
        <v>115728.5756</v>
      </c>
    </row>
    <row r="197" spans="1:3" x14ac:dyDescent="0.25">
      <c r="A197" s="1">
        <f>SPY2019_Strat!D197</f>
        <v>43108</v>
      </c>
      <c r="B197">
        <f>SPY2019_Strat!M197</f>
        <v>222996.41140000004</v>
      </c>
      <c r="C197">
        <f>SPY2019_Strat!S197</f>
        <v>115922.1548</v>
      </c>
    </row>
    <row r="198" spans="1:3" x14ac:dyDescent="0.25">
      <c r="A198" s="1">
        <f>SPY2019_Strat!D198</f>
        <v>43109</v>
      </c>
      <c r="B198">
        <f>SPY2019_Strat!M198</f>
        <v>224916.52979999999</v>
      </c>
      <c r="C198">
        <f>SPY2019_Strat!S198</f>
        <v>116162.16959999999</v>
      </c>
    </row>
    <row r="199" spans="1:3" x14ac:dyDescent="0.25">
      <c r="A199" s="1">
        <f>SPY2019_Strat!D199</f>
        <v>43110</v>
      </c>
      <c r="B199">
        <f>SPY2019_Strat!M199</f>
        <v>223615.94100000002</v>
      </c>
      <c r="C199">
        <f>SPY2019_Strat!S199</f>
        <v>115999.59599999999</v>
      </c>
    </row>
    <row r="200" spans="1:3" x14ac:dyDescent="0.25">
      <c r="A200" s="1">
        <f>SPY2019_Strat!D200</f>
        <v>43111</v>
      </c>
      <c r="B200">
        <f>SPY2019_Strat!M200</f>
        <v>230003.64870000008</v>
      </c>
      <c r="C200">
        <f>SPY2019_Strat!S200</f>
        <v>116773.86360000001</v>
      </c>
    </row>
    <row r="201" spans="1:3" x14ac:dyDescent="0.25">
      <c r="A201" s="1">
        <f>SPY2019_Strat!D201</f>
        <v>43112</v>
      </c>
      <c r="B201">
        <f>SPY2019_Strat!M201</f>
        <v>235927.08790000007</v>
      </c>
      <c r="C201">
        <f>SPY2019_Strat!S201</f>
        <v>117470.73880000001</v>
      </c>
    </row>
    <row r="202" spans="1:3" x14ac:dyDescent="0.25">
      <c r="A202" s="1">
        <f>SPY2019_Strat!D202</f>
        <v>43116</v>
      </c>
      <c r="B202">
        <f>SPY2019_Strat!M202</f>
        <v>232616.90590000013</v>
      </c>
      <c r="C202">
        <f>SPY2019_Strat!S202</f>
        <v>117102.94080000001</v>
      </c>
    </row>
    <row r="203" spans="1:3" x14ac:dyDescent="0.25">
      <c r="A203" s="1">
        <f>SPY2019_Strat!D203</f>
        <v>43117</v>
      </c>
      <c r="B203">
        <f>SPY2019_Strat!M203</f>
        <v>242070.83139999991</v>
      </c>
      <c r="C203">
        <f>SPY2019_Strat!S203</f>
        <v>118124.98679999998</v>
      </c>
    </row>
    <row r="204" spans="1:3" x14ac:dyDescent="0.25">
      <c r="A204" s="1">
        <f>SPY2019_Strat!D204</f>
        <v>43118</v>
      </c>
      <c r="B204">
        <f>SPY2019_Strat!M204</f>
        <v>240342.34819999998</v>
      </c>
      <c r="C204">
        <f>SPY2019_Strat!S204</f>
        <v>117943.04119999999</v>
      </c>
    </row>
    <row r="205" spans="1:3" x14ac:dyDescent="0.25">
      <c r="A205" s="1">
        <f>SPY2019_Strat!D205</f>
        <v>43119</v>
      </c>
      <c r="B205">
        <f>SPY2019_Strat!M205</f>
        <v>245258.97219999993</v>
      </c>
      <c r="C205">
        <f>SPY2019_Strat!S205</f>
        <v>118434.70359999999</v>
      </c>
    </row>
    <row r="206" spans="1:3" x14ac:dyDescent="0.25">
      <c r="A206" s="1">
        <f>SPY2019_Strat!D206</f>
        <v>43122</v>
      </c>
      <c r="B206">
        <f>SPY2019_Strat!M206</f>
        <v>254306.54879999993</v>
      </c>
      <c r="C206">
        <f>SPY2019_Strat!S206</f>
        <v>119317.39399999999</v>
      </c>
    </row>
    <row r="207" spans="1:3" x14ac:dyDescent="0.25">
      <c r="A207" s="1">
        <f>SPY2019_Strat!D207</f>
        <v>43123</v>
      </c>
      <c r="B207">
        <f>SPY2019_Strat!M207</f>
        <v>256687.49670000011</v>
      </c>
      <c r="C207">
        <f>SPY2019_Strat!S207</f>
        <v>119549.68160000001</v>
      </c>
    </row>
    <row r="208" spans="1:3" x14ac:dyDescent="0.25">
      <c r="A208" s="1">
        <f>SPY2019_Strat!D208</f>
        <v>43124</v>
      </c>
      <c r="B208">
        <f>SPY2019_Strat!M208</f>
        <v>256251.07220000008</v>
      </c>
      <c r="C208">
        <f>SPY2019_Strat!S208</f>
        <v>119507.1036</v>
      </c>
    </row>
    <row r="209" spans="1:3" x14ac:dyDescent="0.25">
      <c r="A209" s="1">
        <f>SPY2019_Strat!D209</f>
        <v>43125</v>
      </c>
      <c r="B209">
        <f>SPY2019_Strat!M209</f>
        <v>256727.03710000005</v>
      </c>
      <c r="C209">
        <f>SPY2019_Strat!S209</f>
        <v>119553.5392</v>
      </c>
    </row>
    <row r="210" spans="1:3" x14ac:dyDescent="0.25">
      <c r="A210" s="1">
        <f>SPY2019_Strat!D210</f>
        <v>43126</v>
      </c>
      <c r="B210">
        <f>SPY2019_Strat!M210</f>
        <v>269742.86020000011</v>
      </c>
      <c r="C210">
        <f>SPY2019_Strat!S210</f>
        <v>120823.37560000001</v>
      </c>
    </row>
    <row r="211" spans="1:3" x14ac:dyDescent="0.25">
      <c r="A211" s="1">
        <f>SPY2019_Strat!D211</f>
        <v>43129</v>
      </c>
      <c r="B211">
        <f>SPY2019_Strat!M211</f>
        <v>262203.12829999992</v>
      </c>
      <c r="C211">
        <f>SPY2019_Strat!S211</f>
        <v>120087.79199999999</v>
      </c>
    </row>
    <row r="212" spans="1:3" x14ac:dyDescent="0.25">
      <c r="A212" s="1">
        <f>SPY2019_Strat!D212</f>
        <v>43130</v>
      </c>
      <c r="B212">
        <f>SPY2019_Strat!M212</f>
        <v>250616.20029999997</v>
      </c>
      <c r="C212">
        <f>SPY2019_Strat!S212</f>
        <v>118957.36</v>
      </c>
    </row>
    <row r="213" spans="1:3" x14ac:dyDescent="0.25">
      <c r="A213" s="1">
        <f>SPY2019_Strat!D213</f>
        <v>43131</v>
      </c>
      <c r="B213">
        <f>SPY2019_Strat!M213</f>
        <v>251171.74209999989</v>
      </c>
      <c r="C213">
        <f>SPY2019_Strat!S213</f>
        <v>119011.55919999999</v>
      </c>
    </row>
    <row r="214" spans="1:3" x14ac:dyDescent="0.25">
      <c r="A214" s="1">
        <f>SPY2019_Strat!D214</f>
        <v>43132</v>
      </c>
      <c r="B214">
        <f>SPY2019_Strat!M214</f>
        <v>249901.75069999992</v>
      </c>
      <c r="C214">
        <f>SPY2019_Strat!S214</f>
        <v>118887.65759999999</v>
      </c>
    </row>
    <row r="215" spans="1:3" x14ac:dyDescent="0.25">
      <c r="A215" s="1">
        <f>SPY2019_Strat!D215</f>
        <v>43133</v>
      </c>
      <c r="B215">
        <f>SPY2019_Strat!M215</f>
        <v>225576.77050000007</v>
      </c>
      <c r="C215">
        <f>SPY2019_Strat!S215</f>
        <v>116514.48880000001</v>
      </c>
    </row>
    <row r="216" spans="1:3" x14ac:dyDescent="0.25">
      <c r="A216" s="1">
        <f>SPY2019_Strat!D216</f>
        <v>43136</v>
      </c>
      <c r="B216">
        <f>SPY2019_Strat!M216</f>
        <v>179862.85699999999</v>
      </c>
      <c r="C216">
        <f>SPY2019_Strat!S216</f>
        <v>112054.59479999999</v>
      </c>
    </row>
    <row r="217" spans="1:3" x14ac:dyDescent="0.25">
      <c r="A217" s="1">
        <f>SPY2019_Strat!D217</f>
        <v>43137</v>
      </c>
      <c r="B217">
        <f>SPY2019_Strat!M217</f>
        <v>199491.10070000007</v>
      </c>
      <c r="C217">
        <f>SPY2019_Strat!S217</f>
        <v>114067.74800000001</v>
      </c>
    </row>
    <row r="218" spans="1:3" x14ac:dyDescent="0.25">
      <c r="A218" s="1">
        <f>SPY2019_Strat!D218</f>
        <v>43138</v>
      </c>
      <c r="B218">
        <f>SPY2019_Strat!M218</f>
        <v>194262.79719999991</v>
      </c>
      <c r="C218">
        <f>SPY2019_Strat!S218</f>
        <v>113502.52599999998</v>
      </c>
    </row>
    <row r="219" spans="1:3" x14ac:dyDescent="0.25">
      <c r="A219" s="1">
        <f>SPY2019_Strat!D219</f>
        <v>43139</v>
      </c>
      <c r="B219">
        <f>SPY2019_Strat!M219</f>
        <v>158308.728</v>
      </c>
      <c r="C219">
        <f>SPY2019_Strat!S219</f>
        <v>109615.5996</v>
      </c>
    </row>
    <row r="220" spans="1:3" x14ac:dyDescent="0.25">
      <c r="A220" s="1">
        <f>SPY2019_Strat!D220</f>
        <v>43140</v>
      </c>
      <c r="B220">
        <f>SPY2019_Strat!M220</f>
        <v>172167.35550000001</v>
      </c>
      <c r="C220">
        <f>SPY2019_Strat!S220</f>
        <v>111113.8296</v>
      </c>
    </row>
    <row r="221" spans="1:3" x14ac:dyDescent="0.25">
      <c r="A221" s="1">
        <f>SPY2019_Strat!D221</f>
        <v>43143</v>
      </c>
      <c r="B221">
        <f>SPY2019_Strat!M221</f>
        <v>185918.82730000009</v>
      </c>
      <c r="C221">
        <f>SPY2019_Strat!S221</f>
        <v>112600.4752</v>
      </c>
    </row>
    <row r="222" spans="1:3" x14ac:dyDescent="0.25">
      <c r="A222" s="1">
        <f>SPY2019_Strat!D222</f>
        <v>43144</v>
      </c>
      <c r="B222">
        <f>SPY2019_Strat!M222</f>
        <v>188282.25040000002</v>
      </c>
      <c r="C222">
        <f>SPY2019_Strat!S222</f>
        <v>112855.9804</v>
      </c>
    </row>
    <row r="223" spans="1:3" x14ac:dyDescent="0.25">
      <c r="A223" s="1">
        <f>SPY2019_Strat!D223</f>
        <v>43145</v>
      </c>
      <c r="B223">
        <f>SPY2019_Strat!M223</f>
        <v>201138.41840000008</v>
      </c>
      <c r="C223">
        <f>SPY2019_Strat!S223</f>
        <v>114245.83640000001</v>
      </c>
    </row>
    <row r="224" spans="1:3" x14ac:dyDescent="0.25">
      <c r="A224" s="1">
        <f>SPY2019_Strat!D224</f>
        <v>43146</v>
      </c>
      <c r="B224">
        <f>SPY2019_Strat!M224</f>
        <v>213457.1096</v>
      </c>
      <c r="C224">
        <f>SPY2019_Strat!S224</f>
        <v>115577.58679999999</v>
      </c>
    </row>
    <row r="225" spans="1:3" x14ac:dyDescent="0.25">
      <c r="A225" s="1">
        <f>SPY2019_Strat!D225</f>
        <v>43147</v>
      </c>
      <c r="B225">
        <f>SPY2019_Strat!M225</f>
        <v>213735.83240000001</v>
      </c>
      <c r="C225">
        <f>SPY2019_Strat!S225</f>
        <v>115608.556</v>
      </c>
    </row>
    <row r="226" spans="1:3" x14ac:dyDescent="0.25">
      <c r="A226" s="1">
        <f>SPY2019_Strat!D226</f>
        <v>43151</v>
      </c>
      <c r="B226">
        <f>SPY2019_Strat!M226</f>
        <v>208108.63180000006</v>
      </c>
      <c r="C226">
        <f>SPY2019_Strat!S226</f>
        <v>114946.5324</v>
      </c>
    </row>
    <row r="227" spans="1:3" x14ac:dyDescent="0.25">
      <c r="A227" s="1">
        <f>SPY2019_Strat!D227</f>
        <v>43152</v>
      </c>
      <c r="B227">
        <f>SPY2019_Strat!M227</f>
        <v>203666.36180000001</v>
      </c>
      <c r="C227">
        <f>SPY2019_Strat!S227</f>
        <v>114423.9124</v>
      </c>
    </row>
    <row r="228" spans="1:3" x14ac:dyDescent="0.25">
      <c r="A228" s="1">
        <f>SPY2019_Strat!D228</f>
        <v>43153</v>
      </c>
      <c r="B228">
        <f>SPY2019_Strat!M228</f>
        <v>204818.20020000002</v>
      </c>
      <c r="C228">
        <f>SPY2019_Strat!S228</f>
        <v>114559.4228</v>
      </c>
    </row>
    <row r="229" spans="1:3" x14ac:dyDescent="0.25">
      <c r="A229" s="1">
        <f>SPY2019_Strat!D229</f>
        <v>43154</v>
      </c>
      <c r="B229">
        <f>SPY2019_Strat!M229</f>
        <v>219001.01800000007</v>
      </c>
      <c r="C229">
        <f>SPY2019_Strat!S229</f>
        <v>116227.9896</v>
      </c>
    </row>
    <row r="230" spans="1:3" x14ac:dyDescent="0.25">
      <c r="A230" s="1">
        <f>SPY2019_Strat!D230</f>
        <v>43157</v>
      </c>
      <c r="B230">
        <f>SPY2019_Strat!M230</f>
        <v>229189.74820000003</v>
      </c>
      <c r="C230">
        <f>SPY2019_Strat!S230</f>
        <v>117462.9872</v>
      </c>
    </row>
    <row r="231" spans="1:3" x14ac:dyDescent="0.25">
      <c r="A231" s="1">
        <f>SPY2019_Strat!D231</f>
        <v>43158</v>
      </c>
      <c r="B231">
        <f>SPY2019_Strat!M231</f>
        <v>218106.73119999998</v>
      </c>
      <c r="C231">
        <f>SPY2019_Strat!S231</f>
        <v>116119.5912</v>
      </c>
    </row>
    <row r="232" spans="1:3" x14ac:dyDescent="0.25">
      <c r="A232" s="1">
        <f>SPY2019_Strat!D232</f>
        <v>43159</v>
      </c>
      <c r="B232">
        <f>SPY2019_Strat!M232</f>
        <v>209227.7083</v>
      </c>
      <c r="C232">
        <f>SPY2019_Strat!S232</f>
        <v>115043.34599999999</v>
      </c>
    </row>
    <row r="233" spans="1:3" x14ac:dyDescent="0.25">
      <c r="A233" s="1">
        <f>SPY2019_Strat!D233</f>
        <v>43160</v>
      </c>
      <c r="B233">
        <f>SPY2019_Strat!M233</f>
        <v>196611.51460000008</v>
      </c>
      <c r="C233">
        <f>SPY2019_Strat!S233</f>
        <v>113514.11040000001</v>
      </c>
    </row>
    <row r="234" spans="1:3" x14ac:dyDescent="0.25">
      <c r="A234" s="1">
        <f>SPY2019_Strat!D234</f>
        <v>43161</v>
      </c>
      <c r="B234">
        <f>SPY2019_Strat!M234</f>
        <v>201019.20250000013</v>
      </c>
      <c r="C234">
        <f>SPY2019_Strat!S234</f>
        <v>114048.37560000001</v>
      </c>
    </row>
    <row r="235" spans="1:3" x14ac:dyDescent="0.25">
      <c r="A235" s="1">
        <f>SPY2019_Strat!D235</f>
        <v>43164</v>
      </c>
      <c r="B235">
        <f>SPY2019_Strat!M235</f>
        <v>210952.43680000005</v>
      </c>
      <c r="C235">
        <f>SPY2019_Strat!S235</f>
        <v>115252.40400000001</v>
      </c>
    </row>
    <row r="236" spans="1:3" x14ac:dyDescent="0.25">
      <c r="A236" s="1">
        <f>SPY2019_Strat!D236</f>
        <v>43165</v>
      </c>
      <c r="B236">
        <f>SPY2019_Strat!M236</f>
        <v>213156.22960000008</v>
      </c>
      <c r="C236">
        <f>SPY2019_Strat!S236</f>
        <v>115519.5304</v>
      </c>
    </row>
    <row r="237" spans="1:3" x14ac:dyDescent="0.25">
      <c r="A237" s="1">
        <f>SPY2019_Strat!D237</f>
        <v>43166</v>
      </c>
      <c r="B237">
        <f>SPY2019_Strat!M237</f>
        <v>212836.88199999993</v>
      </c>
      <c r="C237">
        <f>SPY2019_Strat!S237</f>
        <v>115480.8216</v>
      </c>
    </row>
    <row r="238" spans="1:3" x14ac:dyDescent="0.25">
      <c r="A238" s="1">
        <f>SPY2019_Strat!D238</f>
        <v>43167</v>
      </c>
      <c r="B238">
        <f>SPY2019_Strat!M238</f>
        <v>217052.72110000002</v>
      </c>
      <c r="C238">
        <f>SPY2019_Strat!S238</f>
        <v>115991.8324</v>
      </c>
    </row>
    <row r="239" spans="1:3" x14ac:dyDescent="0.25">
      <c r="A239" s="1">
        <f>SPY2019_Strat!D239</f>
        <v>43168</v>
      </c>
      <c r="B239">
        <f>SPY2019_Strat!M239</f>
        <v>232287.83109999995</v>
      </c>
      <c r="C239">
        <f>SPY2019_Strat!S239</f>
        <v>117838.51239999999</v>
      </c>
    </row>
    <row r="240" spans="1:3" x14ac:dyDescent="0.25">
      <c r="A240" s="1">
        <f>SPY2019_Strat!D240</f>
        <v>43171</v>
      </c>
      <c r="B240">
        <f>SPY2019_Strat!M240</f>
        <v>231169.96930000008</v>
      </c>
      <c r="C240">
        <f>SPY2019_Strat!S240</f>
        <v>117703.01400000001</v>
      </c>
    </row>
    <row r="241" spans="1:3" x14ac:dyDescent="0.25">
      <c r="A241" s="1">
        <f>SPY2019_Strat!D241</f>
        <v>43172</v>
      </c>
      <c r="B241">
        <f>SPY2019_Strat!M241</f>
        <v>225420.95349999995</v>
      </c>
      <c r="C241">
        <f>SPY2019_Strat!S241</f>
        <v>117006.16359999999</v>
      </c>
    </row>
    <row r="242" spans="1:3" x14ac:dyDescent="0.25">
      <c r="A242" s="1">
        <f>SPY2019_Strat!D242</f>
        <v>43173</v>
      </c>
      <c r="B242">
        <f>SPY2019_Strat!M242</f>
        <v>220885.36749999999</v>
      </c>
      <c r="C242">
        <f>SPY2019_Strat!S242</f>
        <v>116456.3956</v>
      </c>
    </row>
    <row r="243" spans="1:3" x14ac:dyDescent="0.25">
      <c r="A243" s="1">
        <f>SPY2019_Strat!D243</f>
        <v>43174</v>
      </c>
      <c r="B243">
        <f>SPY2019_Strat!M243</f>
        <v>219927.23229999997</v>
      </c>
      <c r="C243">
        <f>SPY2019_Strat!S243</f>
        <v>116340.258</v>
      </c>
    </row>
    <row r="244" spans="1:3" x14ac:dyDescent="0.25">
      <c r="A244" s="1">
        <f>SPY2019_Strat!D244</f>
        <v>43175</v>
      </c>
      <c r="B244">
        <f>SPY2019_Strat!M244</f>
        <v>220879.8268000001</v>
      </c>
      <c r="C244">
        <f>SPY2019_Strat!S244</f>
        <v>116455.72400000002</v>
      </c>
    </row>
    <row r="245" spans="1:3" x14ac:dyDescent="0.25">
      <c r="A245" s="1">
        <f>SPY2019_Strat!D245</f>
        <v>43178</v>
      </c>
      <c r="B245">
        <f>SPY2019_Strat!M245</f>
        <v>208982.68659999996</v>
      </c>
      <c r="C245">
        <f>SPY2019_Strat!S245</f>
        <v>115013.6464</v>
      </c>
    </row>
    <row r="246" spans="1:3" x14ac:dyDescent="0.25">
      <c r="A246" s="1">
        <f>SPY2019_Strat!D246</f>
        <v>43179</v>
      </c>
      <c r="B246">
        <f>SPY2019_Strat!M246</f>
        <v>210457.95820000011</v>
      </c>
      <c r="C246">
        <f>SPY2019_Strat!S246</f>
        <v>115192.46720000001</v>
      </c>
    </row>
    <row r="247" spans="1:3" x14ac:dyDescent="0.25">
      <c r="A247" s="1">
        <f>SPY2019_Strat!D247</f>
        <v>43180</v>
      </c>
      <c r="B247">
        <f>SPY2019_Strat!M247</f>
        <v>208790.43520000007</v>
      </c>
      <c r="C247">
        <f>SPY2019_Strat!S247</f>
        <v>114990.3432</v>
      </c>
    </row>
    <row r="248" spans="1:3" x14ac:dyDescent="0.25">
      <c r="A248" s="1">
        <f>SPY2019_Strat!D248</f>
        <v>43181</v>
      </c>
      <c r="B248">
        <f>SPY2019_Strat!M248</f>
        <v>187112.93650000007</v>
      </c>
      <c r="C248">
        <f>SPY2019_Strat!S248</f>
        <v>112362.76760000001</v>
      </c>
    </row>
    <row r="249" spans="1:3" x14ac:dyDescent="0.25">
      <c r="A249" s="1">
        <f>SPY2019_Strat!D249</f>
        <v>43182</v>
      </c>
      <c r="B249">
        <f>SPY2019_Strat!M249</f>
        <v>169091.18770000004</v>
      </c>
      <c r="C249">
        <f>SPY2019_Strat!S249</f>
        <v>110178.3132</v>
      </c>
    </row>
    <row r="250" spans="1:3" x14ac:dyDescent="0.25">
      <c r="A250" s="1">
        <f>SPY2019_Strat!D250</f>
        <v>43185</v>
      </c>
      <c r="B250">
        <f>SPY2019_Strat!M250</f>
        <v>191730.69910000003</v>
      </c>
      <c r="C250">
        <f>SPY2019_Strat!S250</f>
        <v>112922.4964</v>
      </c>
    </row>
    <row r="251" spans="1:3" x14ac:dyDescent="0.25">
      <c r="A251" s="1">
        <f>SPY2019_Strat!D251</f>
        <v>43186</v>
      </c>
      <c r="B251">
        <f>SPY2019_Strat!M251</f>
        <v>177268.37650000001</v>
      </c>
      <c r="C251">
        <f>SPY2019_Strat!S251</f>
        <v>111169.48760000001</v>
      </c>
    </row>
    <row r="252" spans="1:3" x14ac:dyDescent="0.25">
      <c r="A252" s="1">
        <f>SPY2019_Strat!D252</f>
        <v>43187</v>
      </c>
      <c r="B252">
        <f>SPY2019_Strat!M252</f>
        <v>174799.01620000007</v>
      </c>
      <c r="C252">
        <f>SPY2019_Strat!S252</f>
        <v>110870.17120000001</v>
      </c>
    </row>
    <row r="253" spans="1:3" x14ac:dyDescent="0.25">
      <c r="A253" s="1">
        <f>SPY2019_Strat!D253</f>
        <v>43188</v>
      </c>
      <c r="B253">
        <f>SPY2019_Strat!M253</f>
        <v>185445.56530000002</v>
      </c>
      <c r="C253">
        <f>SPY2019_Strat!S253</f>
        <v>112160.662</v>
      </c>
    </row>
    <row r="254" spans="1:3" x14ac:dyDescent="0.25">
      <c r="A254" s="1">
        <f>SPY2019_Strat!D254</f>
        <v>43192</v>
      </c>
      <c r="B254">
        <f>SPY2019_Strat!M254</f>
        <v>167231.26150000002</v>
      </c>
      <c r="C254">
        <f>SPY2019_Strat!S254</f>
        <v>109952.8676</v>
      </c>
    </row>
    <row r="255" spans="1:3" x14ac:dyDescent="0.25">
      <c r="A255" s="1">
        <f>SPY2019_Strat!D255</f>
        <v>43193</v>
      </c>
      <c r="B255">
        <f>SPY2019_Strat!M255</f>
        <v>177813.55959999998</v>
      </c>
      <c r="C255">
        <f>SPY2019_Strat!S255</f>
        <v>111235.5704</v>
      </c>
    </row>
    <row r="256" spans="1:3" x14ac:dyDescent="0.25">
      <c r="A256" s="1">
        <f>SPY2019_Strat!D256</f>
        <v>43194</v>
      </c>
      <c r="B256">
        <f>SPY2019_Strat!M256</f>
        <v>186760.25560000003</v>
      </c>
      <c r="C256">
        <f>SPY2019_Strat!S256</f>
        <v>112320.0184</v>
      </c>
    </row>
    <row r="257" spans="1:3" x14ac:dyDescent="0.25">
      <c r="A257" s="1">
        <f>SPY2019_Strat!D257</f>
        <v>43195</v>
      </c>
      <c r="B257">
        <f>SPY2019_Strat!M257</f>
        <v>193430.24860000002</v>
      </c>
      <c r="C257">
        <f>SPY2019_Strat!S257</f>
        <v>113128.5024</v>
      </c>
    </row>
    <row r="258" spans="1:3" x14ac:dyDescent="0.25">
      <c r="A258" s="1">
        <f>SPY2019_Strat!D258</f>
        <v>43196</v>
      </c>
      <c r="B258">
        <f>SPY2019_Strat!M258</f>
        <v>173295.79510000002</v>
      </c>
      <c r="C258">
        <f>SPY2019_Strat!S258</f>
        <v>110827.42200000001</v>
      </c>
    </row>
    <row r="259" spans="1:3" x14ac:dyDescent="0.25">
      <c r="A259" s="1">
        <f>SPY2019_Strat!D259</f>
        <v>43199</v>
      </c>
      <c r="B259">
        <f>SPY2019_Strat!M259</f>
        <v>177897.98829999997</v>
      </c>
      <c r="C259">
        <f>SPY2019_Strat!S259</f>
        <v>111324.9564</v>
      </c>
    </row>
    <row r="260" spans="1:3" x14ac:dyDescent="0.25">
      <c r="A260" s="1">
        <f>SPY2019_Strat!D260</f>
        <v>43200</v>
      </c>
      <c r="B260">
        <f>SPY2019_Strat!M260</f>
        <v>192819.08930000005</v>
      </c>
      <c r="C260">
        <f>SPY2019_Strat!S260</f>
        <v>112938.0484</v>
      </c>
    </row>
    <row r="261" spans="1:3" x14ac:dyDescent="0.25">
      <c r="A261" s="1">
        <f>SPY2019_Strat!D261</f>
        <v>43201</v>
      </c>
      <c r="B261">
        <f>SPY2019_Strat!M261</f>
        <v>187821.46970000002</v>
      </c>
      <c r="C261">
        <f>SPY2019_Strat!S261</f>
        <v>112397.76520000001</v>
      </c>
    </row>
    <row r="262" spans="1:3" x14ac:dyDescent="0.25">
      <c r="A262" s="1">
        <f>SPY2019_Strat!D262</f>
        <v>43202</v>
      </c>
      <c r="B262">
        <f>SPY2019_Strat!M262</f>
        <v>195623.44509999995</v>
      </c>
      <c r="C262">
        <f>SPY2019_Strat!S262</f>
        <v>113241.22199999999</v>
      </c>
    </row>
    <row r="263" spans="1:3" x14ac:dyDescent="0.25">
      <c r="A263" s="1">
        <f>SPY2019_Strat!D263</f>
        <v>43203</v>
      </c>
      <c r="B263">
        <f>SPY2019_Strat!M263</f>
        <v>192819.08930000002</v>
      </c>
      <c r="C263">
        <f>SPY2019_Strat!S263</f>
        <v>112938.0484</v>
      </c>
    </row>
    <row r="264" spans="1:3" x14ac:dyDescent="0.25">
      <c r="A264" s="1">
        <f>SPY2019_Strat!D264</f>
        <v>43206</v>
      </c>
      <c r="B264">
        <f>SPY2019_Strat!M264</f>
        <v>200656.86219999997</v>
      </c>
      <c r="C264">
        <f>SPY2019_Strat!S264</f>
        <v>113785.37519999999</v>
      </c>
    </row>
    <row r="265" spans="1:3" x14ac:dyDescent="0.25">
      <c r="A265" s="1">
        <f>SPY2019_Strat!D265</f>
        <v>43207</v>
      </c>
      <c r="B265">
        <f>SPY2019_Strat!M265</f>
        <v>210939.80600000004</v>
      </c>
      <c r="C265">
        <f>SPY2019_Strat!S265</f>
        <v>114897.0448</v>
      </c>
    </row>
    <row r="266" spans="1:3" x14ac:dyDescent="0.25">
      <c r="A266" s="1">
        <f>SPY2019_Strat!D266</f>
        <v>43208</v>
      </c>
      <c r="B266">
        <f>SPY2019_Strat!M266</f>
        <v>211678.40060000005</v>
      </c>
      <c r="C266">
        <f>SPY2019_Strat!S266</f>
        <v>114974.7916</v>
      </c>
    </row>
    <row r="267" spans="1:3" x14ac:dyDescent="0.25">
      <c r="A267" s="1">
        <f>SPY2019_Strat!D267</f>
        <v>43209</v>
      </c>
      <c r="B267">
        <f>SPY2019_Strat!M267</f>
        <v>205848.20059999992</v>
      </c>
      <c r="C267">
        <f>SPY2019_Strat!S267</f>
        <v>114391.77159999999</v>
      </c>
    </row>
    <row r="268" spans="1:3" x14ac:dyDescent="0.25">
      <c r="A268" s="1">
        <f>SPY2019_Strat!D268</f>
        <v>43210</v>
      </c>
      <c r="B268">
        <f>SPY2019_Strat!M268</f>
        <v>196985.77260000003</v>
      </c>
      <c r="C268">
        <f>SPY2019_Strat!S268</f>
        <v>113505.5288</v>
      </c>
    </row>
    <row r="269" spans="1:3" x14ac:dyDescent="0.25">
      <c r="A269" s="1">
        <f>SPY2019_Strat!D269</f>
        <v>43213</v>
      </c>
      <c r="B269">
        <f>SPY2019_Strat!M269</f>
        <v>196830.3765999999</v>
      </c>
      <c r="C269">
        <f>SPY2019_Strat!S269</f>
        <v>113489.9892</v>
      </c>
    </row>
    <row r="270" spans="1:3" x14ac:dyDescent="0.25">
      <c r="A270" s="1">
        <f>SPY2019_Strat!D270</f>
        <v>43214</v>
      </c>
      <c r="B270">
        <f>SPY2019_Strat!M270</f>
        <v>182876.39660000004</v>
      </c>
      <c r="C270">
        <f>SPY2019_Strat!S270</f>
        <v>112094.59120000001</v>
      </c>
    </row>
    <row r="271" spans="1:3" x14ac:dyDescent="0.25">
      <c r="A271" s="1">
        <f>SPY2019_Strat!D271</f>
        <v>43215</v>
      </c>
      <c r="B271">
        <f>SPY2019_Strat!M271</f>
        <v>185465.80080000003</v>
      </c>
      <c r="C271">
        <f>SPY2019_Strat!S271</f>
        <v>112347.216</v>
      </c>
    </row>
    <row r="272" spans="1:3" x14ac:dyDescent="0.25">
      <c r="A272" s="1">
        <f>SPY2019_Strat!D272</f>
        <v>43216</v>
      </c>
      <c r="B272">
        <f>SPY2019_Strat!M272</f>
        <v>196143.34059999988</v>
      </c>
      <c r="C272">
        <f>SPY2019_Strat!S272</f>
        <v>113388.92719999999</v>
      </c>
    </row>
    <row r="273" spans="1:3" x14ac:dyDescent="0.25">
      <c r="A273" s="1">
        <f>SPY2019_Strat!D273</f>
        <v>43217</v>
      </c>
      <c r="B273">
        <f>SPY2019_Strat!M273</f>
        <v>197139.3126</v>
      </c>
      <c r="C273">
        <f>SPY2019_Strat!S273</f>
        <v>113486.0952</v>
      </c>
    </row>
    <row r="274" spans="1:3" x14ac:dyDescent="0.25">
      <c r="A274" s="1">
        <f>SPY2019_Strat!D274</f>
        <v>43220</v>
      </c>
      <c r="B274">
        <f>SPY2019_Strat!M274</f>
        <v>188971.96910000005</v>
      </c>
      <c r="C274">
        <f>SPY2019_Strat!S274</f>
        <v>112689.28120000001</v>
      </c>
    </row>
    <row r="275" spans="1:3" x14ac:dyDescent="0.25">
      <c r="A275" s="1">
        <f>SPY2019_Strat!D275</f>
        <v>43221</v>
      </c>
      <c r="B275">
        <f>SPY2019_Strat!M275</f>
        <v>190844.54570000008</v>
      </c>
      <c r="C275">
        <f>SPY2019_Strat!S275</f>
        <v>112871.9716</v>
      </c>
    </row>
    <row r="276" spans="1:3" x14ac:dyDescent="0.25">
      <c r="A276" s="1">
        <f>SPY2019_Strat!D276</f>
        <v>43222</v>
      </c>
      <c r="B276">
        <f>SPY2019_Strat!M276</f>
        <v>183752.81670000005</v>
      </c>
      <c r="C276">
        <f>SPY2019_Strat!S276</f>
        <v>112180.0956</v>
      </c>
    </row>
    <row r="277" spans="1:3" x14ac:dyDescent="0.25">
      <c r="A277" s="1">
        <f>SPY2019_Strat!D277</f>
        <v>43223</v>
      </c>
      <c r="B277">
        <f>SPY2019_Strat!M277</f>
        <v>181441.81070000006</v>
      </c>
      <c r="C277">
        <f>SPY2019_Strat!S277</f>
        <v>111954.63160000001</v>
      </c>
    </row>
    <row r="278" spans="1:3" x14ac:dyDescent="0.25">
      <c r="A278" s="1">
        <f>SPY2019_Strat!D278</f>
        <v>43224</v>
      </c>
      <c r="B278">
        <f>SPY2019_Strat!M278</f>
        <v>194987.96469999998</v>
      </c>
      <c r="C278">
        <f>SPY2019_Strat!S278</f>
        <v>113276.20759999999</v>
      </c>
    </row>
    <row r="279" spans="1:3" x14ac:dyDescent="0.25">
      <c r="A279" s="1">
        <f>SPY2019_Strat!D279</f>
        <v>43227</v>
      </c>
      <c r="B279">
        <f>SPY2019_Strat!M279</f>
        <v>198573.71399999998</v>
      </c>
      <c r="C279">
        <f>SPY2019_Strat!S279</f>
        <v>113626.0368</v>
      </c>
    </row>
    <row r="280" spans="1:3" x14ac:dyDescent="0.25">
      <c r="A280" s="1">
        <f>SPY2019_Strat!D280</f>
        <v>43228</v>
      </c>
      <c r="B280">
        <f>SPY2019_Strat!M280</f>
        <v>198573.71399999998</v>
      </c>
      <c r="C280">
        <f>SPY2019_Strat!S280</f>
        <v>113626.0368</v>
      </c>
    </row>
    <row r="281" spans="1:3" x14ac:dyDescent="0.25">
      <c r="A281" s="1">
        <f>SPY2019_Strat!D281</f>
        <v>43229</v>
      </c>
      <c r="B281">
        <f>SPY2019_Strat!M281</f>
        <v>208852.61489999996</v>
      </c>
      <c r="C281">
        <f>SPY2019_Strat!S281</f>
        <v>114628.85639999999</v>
      </c>
    </row>
    <row r="282" spans="1:3" x14ac:dyDescent="0.25">
      <c r="A282" s="1">
        <f>SPY2019_Strat!D282</f>
        <v>43230</v>
      </c>
      <c r="B282">
        <f>SPY2019_Strat!M282</f>
        <v>218892.41200000001</v>
      </c>
      <c r="C282">
        <f>SPY2019_Strat!S282</f>
        <v>115608.34880000001</v>
      </c>
    </row>
    <row r="283" spans="1:3" x14ac:dyDescent="0.25">
      <c r="A283" s="1">
        <f>SPY2019_Strat!D283</f>
        <v>43231</v>
      </c>
      <c r="B283">
        <f>SPY2019_Strat!M283</f>
        <v>222199.13579999993</v>
      </c>
      <c r="C283">
        <f>SPY2019_Strat!S283</f>
        <v>115930.95599999999</v>
      </c>
    </row>
    <row r="284" spans="1:3" x14ac:dyDescent="0.25">
      <c r="A284" s="1">
        <f>SPY2019_Strat!D284</f>
        <v>43234</v>
      </c>
      <c r="B284">
        <f>SPY2019_Strat!M284</f>
        <v>222717.26509999996</v>
      </c>
      <c r="C284">
        <f>SPY2019_Strat!S284</f>
        <v>115981.5052</v>
      </c>
    </row>
    <row r="285" spans="1:3" x14ac:dyDescent="0.25">
      <c r="A285" s="1">
        <f>SPY2019_Strat!D285</f>
        <v>43235</v>
      </c>
      <c r="B285">
        <f>SPY2019_Strat!M285</f>
        <v>215227.08580000003</v>
      </c>
      <c r="C285">
        <f>SPY2019_Strat!S285</f>
        <v>115250.75600000001</v>
      </c>
    </row>
    <row r="286" spans="1:3" x14ac:dyDescent="0.25">
      <c r="A286" s="1">
        <f>SPY2019_Strat!D286</f>
        <v>43236</v>
      </c>
      <c r="B286">
        <f>SPY2019_Strat!M286</f>
        <v>219768.88949999999</v>
      </c>
      <c r="C286">
        <f>SPY2019_Strat!S286</f>
        <v>115693.8588</v>
      </c>
    </row>
    <row r="287" spans="1:3" x14ac:dyDescent="0.25">
      <c r="A287" s="1">
        <f>SPY2019_Strat!D287</f>
        <v>43237</v>
      </c>
      <c r="B287">
        <f>SPY2019_Strat!M287</f>
        <v>218852.74859999993</v>
      </c>
      <c r="C287">
        <f>SPY2019_Strat!S287</f>
        <v>115604.47919999999</v>
      </c>
    </row>
    <row r="288" spans="1:3" x14ac:dyDescent="0.25">
      <c r="A288" s="1">
        <f>SPY2019_Strat!D288</f>
        <v>43238</v>
      </c>
      <c r="B288">
        <f>SPY2019_Strat!M288</f>
        <v>216143.60390000005</v>
      </c>
      <c r="C288">
        <f>SPY2019_Strat!S288</f>
        <v>115340.17240000001</v>
      </c>
    </row>
    <row r="289" spans="1:3" x14ac:dyDescent="0.25">
      <c r="A289" s="1">
        <f>SPY2019_Strat!D289</f>
        <v>43241</v>
      </c>
      <c r="B289">
        <f>SPY2019_Strat!M289</f>
        <v>224271.0339000001</v>
      </c>
      <c r="C289">
        <f>SPY2019_Strat!S289</f>
        <v>116133.09240000001</v>
      </c>
    </row>
    <row r="290" spans="1:3" x14ac:dyDescent="0.25">
      <c r="A290" s="1">
        <f>SPY2019_Strat!D290</f>
        <v>43242</v>
      </c>
      <c r="B290">
        <f>SPY2019_Strat!M290</f>
        <v>221242.95430000004</v>
      </c>
      <c r="C290">
        <f>SPY2019_Strat!S290</f>
        <v>115837.67</v>
      </c>
    </row>
    <row r="291" spans="1:3" x14ac:dyDescent="0.25">
      <c r="A291" s="1">
        <f>SPY2019_Strat!D291</f>
        <v>43243</v>
      </c>
      <c r="B291">
        <f>SPY2019_Strat!M291</f>
        <v>224231.12039999996</v>
      </c>
      <c r="C291">
        <f>SPY2019_Strat!S291</f>
        <v>116129.19839999999</v>
      </c>
    </row>
    <row r="292" spans="1:3" x14ac:dyDescent="0.25">
      <c r="A292" s="1">
        <f>SPY2019_Strat!D292</f>
        <v>43244</v>
      </c>
      <c r="B292">
        <f>SPY2019_Strat!M292</f>
        <v>222000.19149999999</v>
      </c>
      <c r="C292">
        <f>SPY2019_Strat!S292</f>
        <v>115911.5468</v>
      </c>
    </row>
    <row r="293" spans="1:3" x14ac:dyDescent="0.25">
      <c r="A293" s="1">
        <f>SPY2019_Strat!D293</f>
        <v>43245</v>
      </c>
      <c r="B293">
        <f>SPY2019_Strat!M293</f>
        <v>219410.54130000004</v>
      </c>
      <c r="C293">
        <f>SPY2019_Strat!S293</f>
        <v>115658.898</v>
      </c>
    </row>
    <row r="294" spans="1:3" x14ac:dyDescent="0.25">
      <c r="A294" s="1">
        <f>SPY2019_Strat!D294</f>
        <v>43249</v>
      </c>
      <c r="B294">
        <f>SPY2019_Strat!M294</f>
        <v>206939.99769999992</v>
      </c>
      <c r="C294">
        <f>SPY2019_Strat!S294</f>
        <v>114442.25959999999</v>
      </c>
    </row>
    <row r="295" spans="1:3" x14ac:dyDescent="0.25">
      <c r="A295" s="1">
        <f>SPY2019_Strat!D295</f>
        <v>43250</v>
      </c>
      <c r="B295">
        <f>SPY2019_Strat!M295</f>
        <v>221242.95430000007</v>
      </c>
      <c r="C295">
        <f>SPY2019_Strat!S295</f>
        <v>115837.67</v>
      </c>
    </row>
    <row r="296" spans="1:3" x14ac:dyDescent="0.25">
      <c r="A296" s="1">
        <f>SPY2019_Strat!D296</f>
        <v>43251</v>
      </c>
      <c r="B296">
        <f>SPY2019_Strat!M296</f>
        <v>214589.5891000001</v>
      </c>
      <c r="C296">
        <f>SPY2019_Strat!S296</f>
        <v>115188.56120000001</v>
      </c>
    </row>
    <row r="297" spans="1:3" x14ac:dyDescent="0.25">
      <c r="A297" s="1">
        <f>SPY2019_Strat!D297</f>
        <v>43252</v>
      </c>
      <c r="B297">
        <f>SPY2019_Strat!M297</f>
        <v>224929.06509999995</v>
      </c>
      <c r="C297">
        <f>SPY2019_Strat!S297</f>
        <v>116222.5088</v>
      </c>
    </row>
    <row r="298" spans="1:3" x14ac:dyDescent="0.25">
      <c r="A298" s="1">
        <f>SPY2019_Strat!D298</f>
        <v>43255</v>
      </c>
      <c r="B298">
        <f>SPY2019_Strat!M298</f>
        <v>229729.39610000013</v>
      </c>
      <c r="C298">
        <f>SPY2019_Strat!S298</f>
        <v>116727.80680000001</v>
      </c>
    </row>
    <row r="299" spans="1:3" x14ac:dyDescent="0.25">
      <c r="A299" s="1">
        <f>SPY2019_Strat!D299</f>
        <v>43256</v>
      </c>
      <c r="B299">
        <f>SPY2019_Strat!M299</f>
        <v>230428.89410000006</v>
      </c>
      <c r="C299">
        <f>SPY2019_Strat!S299</f>
        <v>116805.5288</v>
      </c>
    </row>
    <row r="300" spans="1:3" x14ac:dyDescent="0.25">
      <c r="A300" s="1">
        <f>SPY2019_Strat!D300</f>
        <v>43257</v>
      </c>
      <c r="B300">
        <f>SPY2019_Strat!M300</f>
        <v>238474.95169999998</v>
      </c>
      <c r="C300">
        <f>SPY2019_Strat!S300</f>
        <v>117699.5352</v>
      </c>
    </row>
    <row r="301" spans="1:3" x14ac:dyDescent="0.25">
      <c r="A301" s="1">
        <f>SPY2019_Strat!D301</f>
        <v>43258</v>
      </c>
      <c r="B301">
        <f>SPY2019_Strat!M301</f>
        <v>238372.83920000013</v>
      </c>
      <c r="C301">
        <f>SPY2019_Strat!S301</f>
        <v>117687.86520000001</v>
      </c>
    </row>
    <row r="302" spans="1:3" x14ac:dyDescent="0.25">
      <c r="A302" s="1">
        <f>SPY2019_Strat!D302</f>
        <v>43259</v>
      </c>
      <c r="B302">
        <f>SPY2019_Strat!M302</f>
        <v>241161.79670000001</v>
      </c>
      <c r="C302">
        <f>SPY2019_Strat!S302</f>
        <v>118006.6032</v>
      </c>
    </row>
    <row r="303" spans="1:3" x14ac:dyDescent="0.25">
      <c r="A303" s="1">
        <f>SPY2019_Strat!D303</f>
        <v>43262</v>
      </c>
      <c r="B303">
        <f>SPY2019_Strat!M303</f>
        <v>242348.33809999999</v>
      </c>
      <c r="C303">
        <f>SPY2019_Strat!S303</f>
        <v>118150.4264</v>
      </c>
    </row>
    <row r="304" spans="1:3" x14ac:dyDescent="0.25">
      <c r="A304" s="1">
        <f>SPY2019_Strat!D304</f>
        <v>43263</v>
      </c>
      <c r="B304">
        <f>SPY2019_Strat!M304</f>
        <v>243467.6725000001</v>
      </c>
      <c r="C304">
        <f>SPY2019_Strat!S304</f>
        <v>118290.3432</v>
      </c>
    </row>
    <row r="305" spans="1:3" x14ac:dyDescent="0.25">
      <c r="A305" s="1">
        <f>SPY2019_Strat!D305</f>
        <v>43264</v>
      </c>
      <c r="B305">
        <f>SPY2019_Strat!M305</f>
        <v>240700.09490000011</v>
      </c>
      <c r="C305">
        <f>SPY2019_Strat!S305</f>
        <v>117944.39600000001</v>
      </c>
    </row>
    <row r="306" spans="1:3" x14ac:dyDescent="0.25">
      <c r="A306" s="1">
        <f>SPY2019_Strat!D306</f>
        <v>43265</v>
      </c>
      <c r="B306">
        <f>SPY2019_Strat!M306</f>
        <v>242740.89589999997</v>
      </c>
      <c r="C306">
        <f>SPY2019_Strat!S306</f>
        <v>118216.50279999999</v>
      </c>
    </row>
    <row r="307" spans="1:3" x14ac:dyDescent="0.25">
      <c r="A307" s="1">
        <f>SPY2019_Strat!D307</f>
        <v>43266</v>
      </c>
      <c r="B307">
        <f>SPY2019_Strat!M307</f>
        <v>241738.80089999997</v>
      </c>
      <c r="C307">
        <f>SPY2019_Strat!S307</f>
        <v>118078.28279999999</v>
      </c>
    </row>
    <row r="308" spans="1:3" x14ac:dyDescent="0.25">
      <c r="A308" s="1">
        <f>SPY2019_Strat!D308</f>
        <v>43269</v>
      </c>
      <c r="B308">
        <f>SPY2019_Strat!M308</f>
        <v>240125.33950000006</v>
      </c>
      <c r="C308">
        <f>SPY2019_Strat!S308</f>
        <v>117855.73639999999</v>
      </c>
    </row>
    <row r="309" spans="1:3" x14ac:dyDescent="0.25">
      <c r="A309" s="1">
        <f>SPY2019_Strat!D309</f>
        <v>43270</v>
      </c>
      <c r="B309">
        <f>SPY2019_Strat!M309</f>
        <v>237124.71240000008</v>
      </c>
      <c r="C309">
        <f>SPY2019_Strat!S309</f>
        <v>117441.85680000001</v>
      </c>
    </row>
    <row r="310" spans="1:3" x14ac:dyDescent="0.25">
      <c r="A310" s="1">
        <f>SPY2019_Strat!D310</f>
        <v>43271</v>
      </c>
      <c r="B310">
        <f>SPY2019_Strat!M310</f>
        <v>238455.14830000015</v>
      </c>
      <c r="C310">
        <f>SPY2019_Strat!S310</f>
        <v>117625.36520000001</v>
      </c>
    </row>
    <row r="311" spans="1:3" x14ac:dyDescent="0.25">
      <c r="A311" s="1">
        <f>SPY2019_Strat!D311</f>
        <v>43272</v>
      </c>
      <c r="B311">
        <f>SPY2019_Strat!M311</f>
        <v>233558.03430000006</v>
      </c>
      <c r="C311">
        <f>SPY2019_Strat!S311</f>
        <v>116949.90119999999</v>
      </c>
    </row>
    <row r="312" spans="1:3" x14ac:dyDescent="0.25">
      <c r="A312" s="1">
        <f>SPY2019_Strat!D312</f>
        <v>43273</v>
      </c>
      <c r="B312">
        <f>SPY2019_Strat!M312</f>
        <v>234973.43150000006</v>
      </c>
      <c r="C312">
        <f>SPY2019_Strat!S312</f>
        <v>117145.1284</v>
      </c>
    </row>
    <row r="313" spans="1:3" x14ac:dyDescent="0.25">
      <c r="A313" s="1">
        <f>SPY2019_Strat!D313</f>
        <v>43276</v>
      </c>
      <c r="B313">
        <f>SPY2019_Strat!M313</f>
        <v>224386.6799000001</v>
      </c>
      <c r="C313">
        <f>SPY2019_Strat!S313</f>
        <v>115684.88680000001</v>
      </c>
    </row>
    <row r="314" spans="1:3" x14ac:dyDescent="0.25">
      <c r="A314" s="1">
        <f>SPY2019_Strat!D314</f>
        <v>43277</v>
      </c>
      <c r="B314">
        <f>SPY2019_Strat!M314</f>
        <v>226085.1896000001</v>
      </c>
      <c r="C314">
        <f>SPY2019_Strat!S314</f>
        <v>115919.164</v>
      </c>
    </row>
    <row r="315" spans="1:3" x14ac:dyDescent="0.25">
      <c r="A315" s="1">
        <f>SPY2019_Strat!D315</f>
        <v>43278</v>
      </c>
      <c r="B315">
        <f>SPY2019_Strat!M315</f>
        <v>219716.0414000001</v>
      </c>
      <c r="C315">
        <f>SPY2019_Strat!S315</f>
        <v>115040.6608</v>
      </c>
    </row>
    <row r="316" spans="1:3" x14ac:dyDescent="0.25">
      <c r="A316" s="1">
        <f>SPY2019_Strat!D316</f>
        <v>43279</v>
      </c>
      <c r="B316">
        <f>SPY2019_Strat!M316</f>
        <v>224075.24310000011</v>
      </c>
      <c r="C316">
        <f>SPY2019_Strat!S316</f>
        <v>115641.93000000001</v>
      </c>
    </row>
    <row r="317" spans="1:3" x14ac:dyDescent="0.25">
      <c r="A317" s="1">
        <f>SPY2019_Strat!D317</f>
        <v>43280</v>
      </c>
      <c r="B317">
        <f>SPY2019_Strat!M317</f>
        <v>225179.29340000002</v>
      </c>
      <c r="C317">
        <f>SPY2019_Strat!S317</f>
        <v>115794.21279999999</v>
      </c>
    </row>
    <row r="318" spans="1:3" x14ac:dyDescent="0.25">
      <c r="A318" s="1">
        <f>SPY2019_Strat!D318</f>
        <v>43283</v>
      </c>
      <c r="B318">
        <f>SPY2019_Strat!M318</f>
        <v>226707.93080000009</v>
      </c>
      <c r="C318">
        <f>SPY2019_Strat!S318</f>
        <v>116020.6776</v>
      </c>
    </row>
    <row r="319" spans="1:3" x14ac:dyDescent="0.25">
      <c r="A319" s="1">
        <f>SPY2019_Strat!D319</f>
        <v>43284</v>
      </c>
      <c r="B319">
        <f>SPY2019_Strat!M319</f>
        <v>224271.54360000009</v>
      </c>
      <c r="C319">
        <f>SPY2019_Strat!S319</f>
        <v>115645.84880000001</v>
      </c>
    </row>
    <row r="320" spans="1:3" x14ac:dyDescent="0.25">
      <c r="A320" s="1">
        <f>SPY2019_Strat!D320</f>
        <v>43286</v>
      </c>
      <c r="B320">
        <f>SPY2019_Strat!M320</f>
        <v>229664.38110000006</v>
      </c>
      <c r="C320">
        <f>SPY2019_Strat!S320</f>
        <v>116508.7028</v>
      </c>
    </row>
    <row r="321" spans="1:3" x14ac:dyDescent="0.25">
      <c r="A321" s="1">
        <f>SPY2019_Strat!D321</f>
        <v>43287</v>
      </c>
      <c r="B321">
        <f>SPY2019_Strat!M321</f>
        <v>235301.43360000002</v>
      </c>
      <c r="C321">
        <f>SPY2019_Strat!S321</f>
        <v>117410.63119999999</v>
      </c>
    </row>
    <row r="322" spans="1:3" x14ac:dyDescent="0.25">
      <c r="A322" s="1">
        <f>SPY2019_Strat!D322</f>
        <v>43290</v>
      </c>
      <c r="B322">
        <f>SPY2019_Strat!M322</f>
        <v>241353.22360000008</v>
      </c>
      <c r="C322">
        <f>SPY2019_Strat!S322</f>
        <v>118378.9176</v>
      </c>
    </row>
    <row r="323" spans="1:3" x14ac:dyDescent="0.25">
      <c r="A323" s="1">
        <f>SPY2019_Strat!D323</f>
        <v>43291</v>
      </c>
      <c r="B323">
        <f>SPY2019_Strat!M323</f>
        <v>243793.33110000013</v>
      </c>
      <c r="C323">
        <f>SPY2019_Strat!S323</f>
        <v>118769.3348</v>
      </c>
    </row>
    <row r="324" spans="1:3" x14ac:dyDescent="0.25">
      <c r="A324" s="1">
        <f>SPY2019_Strat!D324</f>
        <v>43292</v>
      </c>
      <c r="B324">
        <f>SPY2019_Strat!M324</f>
        <v>238815.38110000014</v>
      </c>
      <c r="C324">
        <f>SPY2019_Strat!S324</f>
        <v>117972.8628</v>
      </c>
    </row>
    <row r="325" spans="1:3" x14ac:dyDescent="0.25">
      <c r="A325" s="1">
        <f>SPY2019_Strat!D325</f>
        <v>43293</v>
      </c>
      <c r="B325">
        <f>SPY2019_Strat!M325</f>
        <v>244940.3361000001</v>
      </c>
      <c r="C325">
        <f>SPY2019_Strat!S325</f>
        <v>118952.8556</v>
      </c>
    </row>
    <row r="326" spans="1:3" x14ac:dyDescent="0.25">
      <c r="A326" s="1">
        <f>SPY2019_Strat!D326</f>
        <v>43294</v>
      </c>
      <c r="B326">
        <f>SPY2019_Strat!M326</f>
        <v>245477.21610000002</v>
      </c>
      <c r="C326">
        <f>SPY2019_Strat!S326</f>
        <v>119038.75639999998</v>
      </c>
    </row>
    <row r="327" spans="1:3" x14ac:dyDescent="0.25">
      <c r="A327" s="1">
        <f>SPY2019_Strat!D327</f>
        <v>43297</v>
      </c>
      <c r="B327">
        <f>SPY2019_Strat!M327</f>
        <v>244915.97240000009</v>
      </c>
      <c r="C327">
        <f>SPY2019_Strat!S327</f>
        <v>118941.1488</v>
      </c>
    </row>
    <row r="328" spans="1:3" x14ac:dyDescent="0.25">
      <c r="A328" s="1">
        <f>SPY2019_Strat!D328</f>
        <v>43298</v>
      </c>
      <c r="B328">
        <f>SPY2019_Strat!M328</f>
        <v>247452.86550000013</v>
      </c>
      <c r="C328">
        <f>SPY2019_Strat!S328</f>
        <v>119382.34760000001</v>
      </c>
    </row>
    <row r="329" spans="1:3" x14ac:dyDescent="0.25">
      <c r="A329" s="1">
        <f>SPY2019_Strat!D329</f>
        <v>43299</v>
      </c>
      <c r="B329">
        <f>SPY2019_Strat!M329</f>
        <v>248719.83890000009</v>
      </c>
      <c r="C329">
        <f>SPY2019_Strat!S329</f>
        <v>119612.7064</v>
      </c>
    </row>
    <row r="330" spans="1:3" x14ac:dyDescent="0.25">
      <c r="A330" s="1">
        <f>SPY2019_Strat!D330</f>
        <v>43300</v>
      </c>
      <c r="B330">
        <f>SPY2019_Strat!M330</f>
        <v>246443.56930000009</v>
      </c>
      <c r="C330">
        <f>SPY2019_Strat!S330</f>
        <v>119198.8392</v>
      </c>
    </row>
    <row r="331" spans="1:3" x14ac:dyDescent="0.25">
      <c r="A331" s="1">
        <f>SPY2019_Strat!D331</f>
        <v>43301</v>
      </c>
      <c r="B331">
        <f>SPY2019_Strat!M331</f>
        <v>245756.40590000013</v>
      </c>
      <c r="C331">
        <f>SPY2019_Strat!S331</f>
        <v>119073.9004</v>
      </c>
    </row>
    <row r="332" spans="1:3" x14ac:dyDescent="0.25">
      <c r="A332" s="1">
        <f>SPY2019_Strat!D332</f>
        <v>43304</v>
      </c>
      <c r="B332">
        <f>SPY2019_Strat!M332</f>
        <v>246872.98950000014</v>
      </c>
      <c r="C332">
        <f>SPY2019_Strat!S332</f>
        <v>119276.91560000001</v>
      </c>
    </row>
    <row r="333" spans="1:3" x14ac:dyDescent="0.25">
      <c r="A333" s="1">
        <f>SPY2019_Strat!D333</f>
        <v>43305</v>
      </c>
      <c r="B333">
        <f>SPY2019_Strat!M333</f>
        <v>249900.8759000001</v>
      </c>
      <c r="C333">
        <f>SPY2019_Strat!S333</f>
        <v>119827.44040000001</v>
      </c>
    </row>
    <row r="334" spans="1:3" x14ac:dyDescent="0.25">
      <c r="A334" s="1">
        <f>SPY2019_Strat!D334</f>
        <v>43306</v>
      </c>
      <c r="B334">
        <f>SPY2019_Strat!M334</f>
        <v>255054.64210000011</v>
      </c>
      <c r="C334">
        <f>SPY2019_Strat!S334</f>
        <v>120764.48880000001</v>
      </c>
    </row>
    <row r="335" spans="1:3" x14ac:dyDescent="0.25">
      <c r="A335" s="1">
        <f>SPY2019_Strat!D335</f>
        <v>43307</v>
      </c>
      <c r="B335">
        <f>SPY2019_Strat!M335</f>
        <v>253615.92790000004</v>
      </c>
      <c r="C335">
        <f>SPY2019_Strat!S335</f>
        <v>120502.90439999998</v>
      </c>
    </row>
    <row r="336" spans="1:3" x14ac:dyDescent="0.25">
      <c r="A336" s="1">
        <f>SPY2019_Strat!D336</f>
        <v>43308</v>
      </c>
      <c r="B336">
        <f>SPY2019_Strat!M336</f>
        <v>249492.94090000007</v>
      </c>
      <c r="C336">
        <f>SPY2019_Strat!S336</f>
        <v>119753.27039999999</v>
      </c>
    </row>
    <row r="337" spans="1:3" x14ac:dyDescent="0.25">
      <c r="A337" s="1">
        <f>SPY2019_Strat!D337</f>
        <v>43311</v>
      </c>
      <c r="B337">
        <f>SPY2019_Strat!M337</f>
        <v>246336.28190000009</v>
      </c>
      <c r="C337">
        <f>SPY2019_Strat!S337</f>
        <v>119179.3324</v>
      </c>
    </row>
    <row r="338" spans="1:3" x14ac:dyDescent="0.25">
      <c r="A338" s="1">
        <f>SPY2019_Strat!D338</f>
        <v>43312</v>
      </c>
      <c r="B338">
        <f>SPY2019_Strat!M338</f>
        <v>249434.20710000009</v>
      </c>
      <c r="C338">
        <f>SPY2019_Strat!S338</f>
        <v>119718.102</v>
      </c>
    </row>
    <row r="339" spans="1:3" x14ac:dyDescent="0.25">
      <c r="A339" s="1">
        <f>SPY2019_Strat!D339</f>
        <v>43313</v>
      </c>
      <c r="B339">
        <f>SPY2019_Strat!M339</f>
        <v>248379.10510000016</v>
      </c>
      <c r="C339">
        <f>SPY2019_Strat!S339</f>
        <v>119534.60600000001</v>
      </c>
    </row>
    <row r="340" spans="1:3" x14ac:dyDescent="0.25">
      <c r="A340" s="1">
        <f>SPY2019_Strat!D340</f>
        <v>43314</v>
      </c>
      <c r="B340">
        <f>SPY2019_Strat!M340</f>
        <v>251814.08380000017</v>
      </c>
      <c r="C340">
        <f>SPY2019_Strat!S340</f>
        <v>120131.99360000002</v>
      </c>
    </row>
    <row r="341" spans="1:3" x14ac:dyDescent="0.25">
      <c r="A341" s="1">
        <f>SPY2019_Strat!D341</f>
        <v>43315</v>
      </c>
      <c r="B341">
        <f>SPY2019_Strat!M341</f>
        <v>254530.52410000016</v>
      </c>
      <c r="C341">
        <f>SPY2019_Strat!S341</f>
        <v>120604.41800000001</v>
      </c>
    </row>
    <row r="342" spans="1:3" x14ac:dyDescent="0.25">
      <c r="A342" s="1">
        <f>SPY2019_Strat!D342</f>
        <v>43318</v>
      </c>
      <c r="B342">
        <f>SPY2019_Strat!M342</f>
        <v>256966.85290000011</v>
      </c>
      <c r="C342">
        <f>SPY2019_Strat!S342</f>
        <v>121010.4728</v>
      </c>
    </row>
    <row r="343" spans="1:3" x14ac:dyDescent="0.25">
      <c r="A343" s="1">
        <f>SPY2019_Strat!D343</f>
        <v>43319</v>
      </c>
      <c r="B343">
        <f>SPY2019_Strat!M343</f>
        <v>259168.87930000009</v>
      </c>
      <c r="C343">
        <f>SPY2019_Strat!S343</f>
        <v>121377.47719999999</v>
      </c>
    </row>
    <row r="344" spans="1:3" x14ac:dyDescent="0.25">
      <c r="A344" s="1">
        <f>SPY2019_Strat!D344</f>
        <v>43320</v>
      </c>
      <c r="B344">
        <f>SPY2019_Strat!M344</f>
        <v>258864.34910000014</v>
      </c>
      <c r="C344">
        <f>SPY2019_Strat!S344</f>
        <v>121330.62640000001</v>
      </c>
    </row>
    <row r="345" spans="1:3" x14ac:dyDescent="0.25">
      <c r="A345" s="1">
        <f>SPY2019_Strat!D345</f>
        <v>43321</v>
      </c>
      <c r="B345">
        <f>SPY2019_Strat!M345</f>
        <v>257836.60490000012</v>
      </c>
      <c r="C345">
        <f>SPY2019_Strat!S345</f>
        <v>121178.368</v>
      </c>
    </row>
    <row r="346" spans="1:3" x14ac:dyDescent="0.25">
      <c r="A346" s="1">
        <f>SPY2019_Strat!D346</f>
        <v>43322</v>
      </c>
      <c r="B346">
        <f>SPY2019_Strat!M346</f>
        <v>252802.86260000008</v>
      </c>
      <c r="C346">
        <f>SPY2019_Strat!S346</f>
        <v>120432.6284</v>
      </c>
    </row>
    <row r="347" spans="1:3" x14ac:dyDescent="0.25">
      <c r="A347" s="1">
        <f>SPY2019_Strat!D347</f>
        <v>43325</v>
      </c>
      <c r="B347">
        <f>SPY2019_Strat!M347</f>
        <v>249802.32540000006</v>
      </c>
      <c r="C347">
        <f>SPY2019_Strat!S347</f>
        <v>120018.76119999999</v>
      </c>
    </row>
    <row r="348" spans="1:3" x14ac:dyDescent="0.25">
      <c r="A348" s="1">
        <f>SPY2019_Strat!D348</f>
        <v>43326</v>
      </c>
      <c r="B348">
        <f>SPY2019_Strat!M348</f>
        <v>255073.19940000007</v>
      </c>
      <c r="C348">
        <f>SPY2019_Strat!S348</f>
        <v>120721.5444</v>
      </c>
    </row>
    <row r="349" spans="1:3" x14ac:dyDescent="0.25">
      <c r="A349" s="1">
        <f>SPY2019_Strat!D349</f>
        <v>43327</v>
      </c>
      <c r="B349">
        <f>SPY2019_Strat!M349</f>
        <v>248865.28440000012</v>
      </c>
      <c r="C349">
        <f>SPY2019_Strat!S349</f>
        <v>119893.8224</v>
      </c>
    </row>
    <row r="350" spans="1:3" x14ac:dyDescent="0.25">
      <c r="A350" s="1">
        <f>SPY2019_Strat!D350</f>
        <v>43328</v>
      </c>
      <c r="B350">
        <f>SPY2019_Strat!M350</f>
        <v>255541.8594000001</v>
      </c>
      <c r="C350">
        <f>SPY2019_Strat!S350</f>
        <v>120784.0324</v>
      </c>
    </row>
    <row r="351" spans="1:3" x14ac:dyDescent="0.25">
      <c r="A351" s="1">
        <f>SPY2019_Strat!D351</f>
        <v>43329</v>
      </c>
      <c r="B351">
        <f>SPY2019_Strat!M351</f>
        <v>258470.08140000008</v>
      </c>
      <c r="C351">
        <f>SPY2019_Strat!S351</f>
        <v>121174.462</v>
      </c>
    </row>
    <row r="352" spans="1:3" x14ac:dyDescent="0.25">
      <c r="A352" s="1">
        <f>SPY2019_Strat!D352</f>
        <v>43332</v>
      </c>
      <c r="B352">
        <f>SPY2019_Strat!M352</f>
        <v>260256.36540000013</v>
      </c>
      <c r="C352">
        <f>SPY2019_Strat!S352</f>
        <v>121412.63320000001</v>
      </c>
    </row>
    <row r="353" spans="1:3" x14ac:dyDescent="0.25">
      <c r="A353" s="1">
        <f>SPY2019_Strat!D353</f>
        <v>43333</v>
      </c>
      <c r="B353">
        <f>SPY2019_Strat!M353</f>
        <v>262218.2484000001</v>
      </c>
      <c r="C353">
        <f>SPY2019_Strat!S353</f>
        <v>121674.2176</v>
      </c>
    </row>
    <row r="354" spans="1:3" x14ac:dyDescent="0.25">
      <c r="A354" s="1">
        <f>SPY2019_Strat!D354</f>
        <v>43334</v>
      </c>
      <c r="B354">
        <f>SPY2019_Strat!M354</f>
        <v>261720.3864000001</v>
      </c>
      <c r="C354">
        <f>SPY2019_Strat!S354</f>
        <v>121607.836</v>
      </c>
    </row>
    <row r="355" spans="1:3" x14ac:dyDescent="0.25">
      <c r="A355" s="1">
        <f>SPY2019_Strat!D355</f>
        <v>43335</v>
      </c>
      <c r="B355">
        <f>SPY2019_Strat!M355</f>
        <v>260607.83640000003</v>
      </c>
      <c r="C355">
        <f>SPY2019_Strat!S355</f>
        <v>121459.49599999998</v>
      </c>
    </row>
    <row r="356" spans="1:3" x14ac:dyDescent="0.25">
      <c r="A356" s="1">
        <f>SPY2019_Strat!D356</f>
        <v>43336</v>
      </c>
      <c r="B356">
        <f>SPY2019_Strat!M356</f>
        <v>265644.33540000004</v>
      </c>
      <c r="C356">
        <f>SPY2019_Strat!S356</f>
        <v>122131.02919999999</v>
      </c>
    </row>
    <row r="357" spans="1:3" x14ac:dyDescent="0.25">
      <c r="A357" s="1">
        <f>SPY2019_Strat!D357</f>
        <v>43339</v>
      </c>
      <c r="B357">
        <f>SPY2019_Strat!M357</f>
        <v>272291.61540000018</v>
      </c>
      <c r="C357">
        <f>SPY2019_Strat!S357</f>
        <v>123017.33320000001</v>
      </c>
    </row>
    <row r="358" spans="1:3" x14ac:dyDescent="0.25">
      <c r="A358" s="1">
        <f>SPY2019_Strat!D358</f>
        <v>43340</v>
      </c>
      <c r="B358">
        <f>SPY2019_Strat!M358</f>
        <v>272701.49640000012</v>
      </c>
      <c r="C358">
        <f>SPY2019_Strat!S358</f>
        <v>123071.984</v>
      </c>
    </row>
    <row r="359" spans="1:3" x14ac:dyDescent="0.25">
      <c r="A359" s="1">
        <f>SPY2019_Strat!D359</f>
        <v>43341</v>
      </c>
      <c r="B359">
        <f>SPY2019_Strat!M359</f>
        <v>277574.1524000002</v>
      </c>
      <c r="C359">
        <f>SPY2019_Strat!S359</f>
        <v>123681.06600000001</v>
      </c>
    </row>
    <row r="360" spans="1:3" x14ac:dyDescent="0.25">
      <c r="A360" s="1">
        <f>SPY2019_Strat!D360</f>
        <v>43342</v>
      </c>
      <c r="B360">
        <f>SPY2019_Strat!M360</f>
        <v>273773.22890000005</v>
      </c>
      <c r="C360">
        <f>SPY2019_Strat!S360</f>
        <v>123220.348</v>
      </c>
    </row>
    <row r="361" spans="1:3" x14ac:dyDescent="0.25">
      <c r="A361" s="1">
        <f>SPY2019_Strat!D361</f>
        <v>43343</v>
      </c>
      <c r="B361">
        <f>SPY2019_Strat!M361</f>
        <v>273806.43330000009</v>
      </c>
      <c r="C361">
        <f>SPY2019_Strat!S361</f>
        <v>123224.25439999999</v>
      </c>
    </row>
    <row r="362" spans="1:3" x14ac:dyDescent="0.25">
      <c r="A362" s="1">
        <f>SPY2019_Strat!D362</f>
        <v>43347</v>
      </c>
      <c r="B362">
        <f>SPY2019_Strat!M362</f>
        <v>272147.10750000022</v>
      </c>
      <c r="C362">
        <f>SPY2019_Strat!S362</f>
        <v>123029.03960000002</v>
      </c>
    </row>
    <row r="363" spans="1:3" x14ac:dyDescent="0.25">
      <c r="A363" s="1">
        <f>SPY2019_Strat!D363</f>
        <v>43348</v>
      </c>
      <c r="B363">
        <f>SPY2019_Strat!M363</f>
        <v>269558.50730000006</v>
      </c>
      <c r="C363">
        <f>SPY2019_Strat!S363</f>
        <v>122724.4984</v>
      </c>
    </row>
    <row r="364" spans="1:3" x14ac:dyDescent="0.25">
      <c r="A364" s="1">
        <f>SPY2019_Strat!D364</f>
        <v>43349</v>
      </c>
      <c r="B364">
        <f>SPY2019_Strat!M364</f>
        <v>266671.28850000014</v>
      </c>
      <c r="C364">
        <f>SPY2019_Strat!S364</f>
        <v>122384.8256</v>
      </c>
    </row>
    <row r="365" spans="1:3" x14ac:dyDescent="0.25">
      <c r="A365" s="1">
        <f>SPY2019_Strat!D365</f>
        <v>43350</v>
      </c>
      <c r="B365">
        <f>SPY2019_Strat!M365</f>
        <v>264812.7431000002</v>
      </c>
      <c r="C365">
        <f>SPY2019_Strat!S365</f>
        <v>122166.1732</v>
      </c>
    </row>
    <row r="366" spans="1:3" x14ac:dyDescent="0.25">
      <c r="A366" s="1">
        <f>SPY2019_Strat!D366</f>
        <v>43353</v>
      </c>
      <c r="B366">
        <f>SPY2019_Strat!M366</f>
        <v>266472.06890000007</v>
      </c>
      <c r="C366">
        <f>SPY2019_Strat!S366</f>
        <v>122361.38799999999</v>
      </c>
    </row>
    <row r="367" spans="1:3" x14ac:dyDescent="0.25">
      <c r="A367" s="1">
        <f>SPY2019_Strat!D367</f>
        <v>43354</v>
      </c>
      <c r="B367">
        <f>SPY2019_Strat!M367</f>
        <v>269624.70870000008</v>
      </c>
      <c r="C367">
        <f>SPY2019_Strat!S367</f>
        <v>122732.2868</v>
      </c>
    </row>
    <row r="368" spans="1:3" x14ac:dyDescent="0.25">
      <c r="A368" s="1">
        <f>SPY2019_Strat!D368</f>
        <v>43355</v>
      </c>
      <c r="B368">
        <f>SPY2019_Strat!M368</f>
        <v>269870.90910000016</v>
      </c>
      <c r="C368">
        <f>SPY2019_Strat!S368</f>
        <v>122759.64240000001</v>
      </c>
    </row>
    <row r="369" spans="1:3" x14ac:dyDescent="0.25">
      <c r="A369" s="1">
        <f>SPY2019_Strat!D369</f>
        <v>43356</v>
      </c>
      <c r="B369">
        <f>SPY2019_Strat!M369</f>
        <v>275879.66190000006</v>
      </c>
      <c r="C369">
        <f>SPY2019_Strat!S369</f>
        <v>123427.28159999999</v>
      </c>
    </row>
    <row r="370" spans="1:3" x14ac:dyDescent="0.25">
      <c r="A370" s="1">
        <f>SPY2019_Strat!D370</f>
        <v>43357</v>
      </c>
      <c r="B370">
        <f>SPY2019_Strat!M370</f>
        <v>276060.21450000018</v>
      </c>
      <c r="C370">
        <f>SPY2019_Strat!S370</f>
        <v>123446.80080000001</v>
      </c>
    </row>
    <row r="371" spans="1:3" x14ac:dyDescent="0.25">
      <c r="A371" s="1">
        <f>SPY2019_Strat!D371</f>
        <v>43360</v>
      </c>
      <c r="B371">
        <f>SPY2019_Strat!M371</f>
        <v>270498.35970000003</v>
      </c>
      <c r="C371">
        <f>SPY2019_Strat!S371</f>
        <v>122845.5192</v>
      </c>
    </row>
    <row r="372" spans="1:3" x14ac:dyDescent="0.25">
      <c r="A372" s="1">
        <f>SPY2019_Strat!D372</f>
        <v>43361</v>
      </c>
      <c r="B372">
        <f>SPY2019_Strat!M372</f>
        <v>276168.72440000006</v>
      </c>
      <c r="C372">
        <f>SPY2019_Strat!S372</f>
        <v>123458.53159999999</v>
      </c>
    </row>
    <row r="373" spans="1:3" x14ac:dyDescent="0.25">
      <c r="A373" s="1">
        <f>SPY2019_Strat!D373</f>
        <v>43362</v>
      </c>
      <c r="B373">
        <f>SPY2019_Strat!M373</f>
        <v>277227.76140000019</v>
      </c>
      <c r="C373">
        <f>SPY2019_Strat!S373</f>
        <v>123579.5644</v>
      </c>
    </row>
    <row r="374" spans="1:3" x14ac:dyDescent="0.25">
      <c r="A374" s="1">
        <f>SPY2019_Strat!D374</f>
        <v>43363</v>
      </c>
      <c r="B374">
        <f>SPY2019_Strat!M374</f>
        <v>285059.96400000015</v>
      </c>
      <c r="C374">
        <f>SPY2019_Strat!S374</f>
        <v>124501</v>
      </c>
    </row>
    <row r="375" spans="1:3" x14ac:dyDescent="0.25">
      <c r="A375" s="1">
        <f>SPY2019_Strat!D375</f>
        <v>43364</v>
      </c>
      <c r="B375">
        <f>SPY2019_Strat!M375</f>
        <v>284195.88870000013</v>
      </c>
      <c r="C375">
        <f>SPY2019_Strat!S375</f>
        <v>124396.26360000001</v>
      </c>
    </row>
    <row r="376" spans="1:3" x14ac:dyDescent="0.25">
      <c r="A376" s="1">
        <f>SPY2019_Strat!D376</f>
        <v>43367</v>
      </c>
      <c r="B376">
        <f>SPY2019_Strat!M376</f>
        <v>281247.54070000013</v>
      </c>
      <c r="C376">
        <f>SPY2019_Strat!S376</f>
        <v>124015.8316</v>
      </c>
    </row>
    <row r="377" spans="1:3" x14ac:dyDescent="0.25">
      <c r="A377" s="1">
        <f>SPY2019_Strat!D377</f>
        <v>43368</v>
      </c>
      <c r="B377">
        <f>SPY2019_Strat!M377</f>
        <v>280479.70480000018</v>
      </c>
      <c r="C377">
        <f>SPY2019_Strat!S377</f>
        <v>123909.9232</v>
      </c>
    </row>
    <row r="378" spans="1:3" x14ac:dyDescent="0.25">
      <c r="A378" s="1">
        <f>SPY2019_Strat!D378</f>
        <v>43369</v>
      </c>
      <c r="B378">
        <f>SPY2019_Strat!M378</f>
        <v>278176.61560000014</v>
      </c>
      <c r="C378">
        <f>SPY2019_Strat!S378</f>
        <v>123568.7248</v>
      </c>
    </row>
    <row r="379" spans="1:3" x14ac:dyDescent="0.25">
      <c r="A379" s="1">
        <f>SPY2019_Strat!D379</f>
        <v>43370</v>
      </c>
      <c r="B379">
        <f>SPY2019_Strat!M379</f>
        <v>280320.92590000015</v>
      </c>
      <c r="C379">
        <f>SPY2019_Strat!S379</f>
        <v>123886.4004</v>
      </c>
    </row>
    <row r="380" spans="1:3" x14ac:dyDescent="0.25">
      <c r="A380" s="1">
        <f>SPY2019_Strat!D380</f>
        <v>43371</v>
      </c>
      <c r="B380">
        <f>SPY2019_Strat!M380</f>
        <v>280406.32800000015</v>
      </c>
      <c r="C380">
        <f>SPY2019_Strat!S380</f>
        <v>123898.18000000001</v>
      </c>
    </row>
    <row r="381" spans="1:3" x14ac:dyDescent="0.25">
      <c r="A381" s="1">
        <f>SPY2019_Strat!D381</f>
        <v>43374</v>
      </c>
      <c r="B381">
        <f>SPY2019_Strat!M381</f>
        <v>283476.33860000013</v>
      </c>
      <c r="C381">
        <f>SPY2019_Strat!S381</f>
        <v>124294.3104</v>
      </c>
    </row>
    <row r="382" spans="1:3" x14ac:dyDescent="0.25">
      <c r="A382" s="1">
        <f>SPY2019_Strat!D382</f>
        <v>43375</v>
      </c>
      <c r="B382">
        <f>SPY2019_Strat!M382</f>
        <v>282959.51590000011</v>
      </c>
      <c r="C382">
        <f>SPY2019_Strat!S382</f>
        <v>124227.62359999999</v>
      </c>
    </row>
    <row r="383" spans="1:3" x14ac:dyDescent="0.25">
      <c r="A383" s="1">
        <f>SPY2019_Strat!D383</f>
        <v>43376</v>
      </c>
      <c r="B383">
        <f>SPY2019_Strat!M383</f>
        <v>283430.18890000018</v>
      </c>
      <c r="C383">
        <f>SPY2019_Strat!S383</f>
        <v>124290.38</v>
      </c>
    </row>
    <row r="384" spans="1:3" x14ac:dyDescent="0.25">
      <c r="A384" s="1">
        <f>SPY2019_Strat!D384</f>
        <v>43377</v>
      </c>
      <c r="B384">
        <f>SPY2019_Strat!M384</f>
        <v>276723.49390000012</v>
      </c>
      <c r="C384">
        <f>SPY2019_Strat!S384</f>
        <v>123396.15400000001</v>
      </c>
    </row>
    <row r="385" spans="1:3" x14ac:dyDescent="0.25">
      <c r="A385" s="1">
        <f>SPY2019_Strat!D385</f>
        <v>43378</v>
      </c>
      <c r="B385">
        <f>SPY2019_Strat!M385</f>
        <v>271958.08090000006</v>
      </c>
      <c r="C385">
        <f>SPY2019_Strat!S385</f>
        <v>122760.76559999998</v>
      </c>
    </row>
    <row r="386" spans="1:3" x14ac:dyDescent="0.25">
      <c r="A386" s="1">
        <f>SPY2019_Strat!D386</f>
        <v>43381</v>
      </c>
      <c r="B386">
        <f>SPY2019_Strat!M386</f>
        <v>271958.08090000006</v>
      </c>
      <c r="C386">
        <f>SPY2019_Strat!S386</f>
        <v>122760.76559999998</v>
      </c>
    </row>
    <row r="387" spans="1:3" x14ac:dyDescent="0.25">
      <c r="A387" s="1">
        <f>SPY2019_Strat!D387</f>
        <v>43382</v>
      </c>
      <c r="B387">
        <f>SPY2019_Strat!M387</f>
        <v>270722.66890000016</v>
      </c>
      <c r="C387">
        <f>SPY2019_Strat!S387</f>
        <v>122596.04400000001</v>
      </c>
    </row>
    <row r="388" spans="1:3" x14ac:dyDescent="0.25">
      <c r="A388" s="1">
        <f>SPY2019_Strat!D388</f>
        <v>43383</v>
      </c>
      <c r="B388">
        <f>SPY2019_Strat!M388</f>
        <v>243954.66190000004</v>
      </c>
      <c r="C388">
        <f>SPY2019_Strat!S388</f>
        <v>119026.97639999999</v>
      </c>
    </row>
    <row r="389" spans="1:3" x14ac:dyDescent="0.25">
      <c r="A389" s="1">
        <f>SPY2019_Strat!D389</f>
        <v>43384</v>
      </c>
      <c r="B389">
        <f>SPY2019_Strat!M389</f>
        <v>225923.07790000015</v>
      </c>
      <c r="C389">
        <f>SPY2019_Strat!S389</f>
        <v>116622.76520000001</v>
      </c>
    </row>
    <row r="390" spans="1:3" x14ac:dyDescent="0.25">
      <c r="A390" s="1">
        <f>SPY2019_Strat!D390</f>
        <v>43385</v>
      </c>
      <c r="B390">
        <f>SPY2019_Strat!M390</f>
        <v>237042.06490000008</v>
      </c>
      <c r="C390">
        <f>SPY2019_Strat!S390</f>
        <v>118105.2968</v>
      </c>
    </row>
    <row r="391" spans="1:3" x14ac:dyDescent="0.25">
      <c r="A391" s="1">
        <f>SPY2019_Strat!D391</f>
        <v>43388</v>
      </c>
      <c r="B391">
        <f>SPY2019_Strat!M391</f>
        <v>232482.64690000002</v>
      </c>
      <c r="C391">
        <f>SPY2019_Strat!S391</f>
        <v>117497.37439999999</v>
      </c>
    </row>
    <row r="392" spans="1:3" x14ac:dyDescent="0.25">
      <c r="A392" s="1">
        <f>SPY2019_Strat!D392</f>
        <v>43389</v>
      </c>
      <c r="B392">
        <f>SPY2019_Strat!M392</f>
        <v>250131.81790000005</v>
      </c>
      <c r="C392">
        <f>SPY2019_Strat!S392</f>
        <v>119850.59719999999</v>
      </c>
    </row>
    <row r="393" spans="1:3" x14ac:dyDescent="0.25">
      <c r="A393" s="1">
        <f>SPY2019_Strat!D393</f>
        <v>43390</v>
      </c>
      <c r="B393">
        <f>SPY2019_Strat!M393</f>
        <v>250279.03390000013</v>
      </c>
      <c r="C393">
        <f>SPY2019_Strat!S393</f>
        <v>119870.22600000001</v>
      </c>
    </row>
    <row r="394" spans="1:3" x14ac:dyDescent="0.25">
      <c r="A394" s="1">
        <f>SPY2019_Strat!D394</f>
        <v>43391</v>
      </c>
      <c r="B394">
        <f>SPY2019_Strat!M394</f>
        <v>238365.64390000008</v>
      </c>
      <c r="C394">
        <f>SPY2019_Strat!S394</f>
        <v>118281.77399999999</v>
      </c>
    </row>
    <row r="395" spans="1:3" x14ac:dyDescent="0.25">
      <c r="A395" s="1">
        <f>SPY2019_Strat!D395</f>
        <v>43392</v>
      </c>
      <c r="B395">
        <f>SPY2019_Strat!M395</f>
        <v>237924.45190000007</v>
      </c>
      <c r="C395">
        <f>SPY2019_Strat!S395</f>
        <v>118222.94839999999</v>
      </c>
    </row>
    <row r="396" spans="1:3" x14ac:dyDescent="0.25">
      <c r="A396" s="1">
        <f>SPY2019_Strat!D396</f>
        <v>43395</v>
      </c>
      <c r="B396">
        <f>SPY2019_Strat!M396</f>
        <v>234276.98890000005</v>
      </c>
      <c r="C396">
        <f>SPY2019_Strat!S396</f>
        <v>117736.62</v>
      </c>
    </row>
    <row r="397" spans="1:3" x14ac:dyDescent="0.25">
      <c r="A397" s="1">
        <f>SPY2019_Strat!D397</f>
        <v>43396</v>
      </c>
      <c r="B397">
        <f>SPY2019_Strat!M397</f>
        <v>230158.76590000017</v>
      </c>
      <c r="C397">
        <f>SPY2019_Strat!S397</f>
        <v>117187.52360000001</v>
      </c>
    </row>
    <row r="398" spans="1:3" x14ac:dyDescent="0.25">
      <c r="A398" s="1">
        <f>SPY2019_Strat!D398</f>
        <v>43397</v>
      </c>
      <c r="B398">
        <f>SPY2019_Strat!M398</f>
        <v>205773.41890000002</v>
      </c>
      <c r="C398">
        <f>SPY2019_Strat!S398</f>
        <v>113936.14399999999</v>
      </c>
    </row>
    <row r="399" spans="1:3" x14ac:dyDescent="0.25">
      <c r="A399" s="1">
        <f>SPY2019_Strat!D399</f>
        <v>43398</v>
      </c>
      <c r="B399">
        <f>SPY2019_Strat!M399</f>
        <v>219775.03690000006</v>
      </c>
      <c r="C399">
        <f>SPY2019_Strat!S399</f>
        <v>115803.0264</v>
      </c>
    </row>
    <row r="400" spans="1:3" x14ac:dyDescent="0.25">
      <c r="A400" s="1">
        <f>SPY2019_Strat!D400</f>
        <v>43399</v>
      </c>
      <c r="B400">
        <f>SPY2019_Strat!M400</f>
        <v>205802.71690000006</v>
      </c>
      <c r="C400">
        <f>SPY2019_Strat!S400</f>
        <v>113940.05039999999</v>
      </c>
    </row>
    <row r="401" spans="1:3" x14ac:dyDescent="0.25">
      <c r="A401" s="1">
        <f>SPY2019_Strat!D401</f>
        <v>43402</v>
      </c>
      <c r="B401">
        <f>SPY2019_Strat!M401</f>
        <v>201478.58890000006</v>
      </c>
      <c r="C401">
        <f>SPY2019_Strat!S401</f>
        <v>113363.5</v>
      </c>
    </row>
    <row r="402" spans="1:3" x14ac:dyDescent="0.25">
      <c r="A402" s="1">
        <f>SPY2019_Strat!D402</f>
        <v>43403</v>
      </c>
      <c r="B402">
        <f>SPY2019_Strat!M402</f>
        <v>212980.08489999996</v>
      </c>
      <c r="C402">
        <f>SPY2019_Strat!S402</f>
        <v>114897.03279999999</v>
      </c>
    </row>
    <row r="403" spans="1:3" x14ac:dyDescent="0.25">
      <c r="A403" s="1">
        <f>SPY2019_Strat!D403</f>
        <v>43404</v>
      </c>
      <c r="B403">
        <f>SPY2019_Strat!M403</f>
        <v>221392.9579000001</v>
      </c>
      <c r="C403">
        <f>SPY2019_Strat!S403</f>
        <v>116018.74920000001</v>
      </c>
    </row>
    <row r="404" spans="1:3" x14ac:dyDescent="0.25">
      <c r="A404" s="1">
        <f>SPY2019_Strat!D404</f>
        <v>43405</v>
      </c>
      <c r="B404">
        <f>SPY2019_Strat!M404</f>
        <v>229864.60689999998</v>
      </c>
      <c r="C404">
        <f>SPY2019_Strat!S404</f>
        <v>117148.30239999999</v>
      </c>
    </row>
    <row r="405" spans="1:3" x14ac:dyDescent="0.25">
      <c r="A405" s="1">
        <f>SPY2019_Strat!D405</f>
        <v>43406</v>
      </c>
      <c r="B405">
        <f>SPY2019_Strat!M405</f>
        <v>225099.28690000001</v>
      </c>
      <c r="C405">
        <f>SPY2019_Strat!S405</f>
        <v>116512.9264</v>
      </c>
    </row>
    <row r="406" spans="1:3" x14ac:dyDescent="0.25">
      <c r="A406" s="1">
        <f>SPY2019_Strat!D406</f>
        <v>43409</v>
      </c>
      <c r="B406">
        <f>SPY2019_Strat!M406</f>
        <v>229511.66890000005</v>
      </c>
      <c r="C406">
        <f>SPY2019_Strat!S406</f>
        <v>117101.24399999999</v>
      </c>
    </row>
    <row r="407" spans="1:3" x14ac:dyDescent="0.25">
      <c r="A407" s="1">
        <f>SPY2019_Strat!D407</f>
        <v>43410</v>
      </c>
      <c r="B407">
        <f>SPY2019_Strat!M407</f>
        <v>234600.53589999999</v>
      </c>
      <c r="C407">
        <f>SPY2019_Strat!S407</f>
        <v>117779.75959999999</v>
      </c>
    </row>
    <row r="408" spans="1:3" x14ac:dyDescent="0.25">
      <c r="A408" s="1">
        <f>SPY2019_Strat!D408</f>
        <v>43411</v>
      </c>
      <c r="B408">
        <f>SPY2019_Strat!M408</f>
        <v>251926.2499</v>
      </c>
      <c r="C408">
        <f>SPY2019_Strat!S408</f>
        <v>120089.85479999999</v>
      </c>
    </row>
    <row r="409" spans="1:3" x14ac:dyDescent="0.25">
      <c r="A409" s="1">
        <f>SPY2019_Strat!D409</f>
        <v>43412</v>
      </c>
      <c r="B409">
        <f>SPY2019_Strat!M409</f>
        <v>250425.97690000001</v>
      </c>
      <c r="C409">
        <f>SPY2019_Strat!S409</f>
        <v>119889.81839999999</v>
      </c>
    </row>
    <row r="410" spans="1:3" x14ac:dyDescent="0.25">
      <c r="A410" s="1">
        <f>SPY2019_Strat!D410</f>
        <v>43413</v>
      </c>
      <c r="B410">
        <f>SPY2019_Strat!M410</f>
        <v>242366.22190000006</v>
      </c>
      <c r="C410">
        <f>SPY2019_Strat!S410</f>
        <v>118815.1844</v>
      </c>
    </row>
    <row r="411" spans="1:3" x14ac:dyDescent="0.25">
      <c r="A411" s="1">
        <f>SPY2019_Strat!D411</f>
        <v>43416</v>
      </c>
      <c r="B411">
        <f>SPY2019_Strat!M411</f>
        <v>227099.6209000001</v>
      </c>
      <c r="C411">
        <f>SPY2019_Strat!S411</f>
        <v>116779.6376</v>
      </c>
    </row>
    <row r="412" spans="1:3" x14ac:dyDescent="0.25">
      <c r="A412" s="1">
        <f>SPY2019_Strat!D412</f>
        <v>43417</v>
      </c>
      <c r="B412">
        <f>SPY2019_Strat!M412</f>
        <v>225599.34790000011</v>
      </c>
      <c r="C412">
        <f>SPY2019_Strat!S412</f>
        <v>116579.6012</v>
      </c>
    </row>
    <row r="413" spans="1:3" x14ac:dyDescent="0.25">
      <c r="A413" s="1">
        <f>SPY2019_Strat!D413</f>
        <v>43418</v>
      </c>
      <c r="B413">
        <f>SPY2019_Strat!M413</f>
        <v>220128.15490000008</v>
      </c>
      <c r="C413">
        <f>SPY2019_Strat!S413</f>
        <v>115850.1088</v>
      </c>
    </row>
    <row r="414" spans="1:3" x14ac:dyDescent="0.25">
      <c r="A414" s="1">
        <f>SPY2019_Strat!D414</f>
        <v>43419</v>
      </c>
      <c r="B414">
        <f>SPY2019_Strat!M414</f>
        <v>228976.29890000002</v>
      </c>
      <c r="C414">
        <f>SPY2019_Strat!S414</f>
        <v>116956.1268</v>
      </c>
    </row>
    <row r="415" spans="1:3" x14ac:dyDescent="0.25">
      <c r="A415" s="1">
        <f>SPY2019_Strat!D415</f>
        <v>43420</v>
      </c>
      <c r="B415">
        <f>SPY2019_Strat!M415</f>
        <v>231273.65000000005</v>
      </c>
      <c r="C415">
        <f>SPY2019_Strat!S415</f>
        <v>117234.59359999999</v>
      </c>
    </row>
    <row r="416" spans="1:3" x14ac:dyDescent="0.25">
      <c r="A416" s="1">
        <f>SPY2019_Strat!D416</f>
        <v>43423</v>
      </c>
      <c r="B416">
        <f>SPY2019_Strat!M416</f>
        <v>215838.34700000015</v>
      </c>
      <c r="C416">
        <f>SPY2019_Strat!S416</f>
        <v>115418.6756</v>
      </c>
    </row>
    <row r="417" spans="1:3" x14ac:dyDescent="0.25">
      <c r="A417" s="1">
        <f>SPY2019_Strat!D417</f>
        <v>43424</v>
      </c>
      <c r="B417">
        <f>SPY2019_Strat!M417</f>
        <v>198259.56500000018</v>
      </c>
      <c r="C417">
        <f>SPY2019_Strat!S417</f>
        <v>113465.47760000001</v>
      </c>
    </row>
    <row r="418" spans="1:3" x14ac:dyDescent="0.25">
      <c r="A418" s="1">
        <f>SPY2019_Strat!D418</f>
        <v>43425</v>
      </c>
      <c r="B418">
        <f>SPY2019_Strat!M418</f>
        <v>201612.97760000016</v>
      </c>
      <c r="C418">
        <f>SPY2019_Strat!S418</f>
        <v>113818.46840000001</v>
      </c>
    </row>
    <row r="419" spans="1:3" x14ac:dyDescent="0.25">
      <c r="A419" s="1">
        <f>SPY2019_Strat!D419</f>
        <v>43427</v>
      </c>
      <c r="B419">
        <f>SPY2019_Strat!M419</f>
        <v>194671.08160000012</v>
      </c>
      <c r="C419">
        <f>SPY2019_Strat!S419</f>
        <v>113124.2788</v>
      </c>
    </row>
    <row r="420" spans="1:3" x14ac:dyDescent="0.25">
      <c r="A420" s="1">
        <f>SPY2019_Strat!D420</f>
        <v>43430</v>
      </c>
      <c r="B420">
        <f>SPY2019_Strat!M420</f>
        <v>211339.66160000014</v>
      </c>
      <c r="C420">
        <f>SPY2019_Strat!S420</f>
        <v>114791.13680000001</v>
      </c>
    </row>
    <row r="421" spans="1:3" x14ac:dyDescent="0.25">
      <c r="A421" s="1">
        <f>SPY2019_Strat!D421</f>
        <v>43431</v>
      </c>
      <c r="B421">
        <f>SPY2019_Strat!M421</f>
        <v>214869.5696000001</v>
      </c>
      <c r="C421">
        <f>SPY2019_Strat!S421</f>
        <v>115144.12760000001</v>
      </c>
    </row>
    <row r="422" spans="1:3" x14ac:dyDescent="0.25">
      <c r="A422" s="1">
        <f>SPY2019_Strat!D422</f>
        <v>43432</v>
      </c>
      <c r="B422">
        <f>SPY2019_Strat!M422</f>
        <v>239107.84960000013</v>
      </c>
      <c r="C422">
        <f>SPY2019_Strat!S422</f>
        <v>117567.9556</v>
      </c>
    </row>
    <row r="423" spans="1:3" x14ac:dyDescent="0.25">
      <c r="A423" s="1">
        <f>SPY2019_Strat!D423</f>
        <v>43433</v>
      </c>
      <c r="B423">
        <f>SPY2019_Strat!M423</f>
        <v>236754.7016</v>
      </c>
      <c r="C423">
        <f>SPY2019_Strat!S423</f>
        <v>117332.64079999999</v>
      </c>
    </row>
    <row r="424" spans="1:3" x14ac:dyDescent="0.25">
      <c r="A424" s="1">
        <f>SPY2019_Strat!D424</f>
        <v>43434</v>
      </c>
      <c r="B424">
        <f>SPY2019_Strat!M424</f>
        <v>243468.37370000014</v>
      </c>
      <c r="C424">
        <f>SPY2019_Strat!S424</f>
        <v>117987.63320000001</v>
      </c>
    </row>
    <row r="425" spans="1:3" x14ac:dyDescent="0.25">
      <c r="A425" s="1">
        <f>SPY2019_Strat!D425</f>
        <v>43437</v>
      </c>
      <c r="B425">
        <f>SPY2019_Strat!M425</f>
        <v>258141.56440000012</v>
      </c>
      <c r="C425">
        <f>SPY2019_Strat!S425</f>
        <v>119419.164</v>
      </c>
    </row>
    <row r="426" spans="1:3" x14ac:dyDescent="0.25">
      <c r="A426" s="1">
        <f>SPY2019_Strat!D426</f>
        <v>43438</v>
      </c>
      <c r="B426">
        <f>SPY2019_Strat!M426</f>
        <v>221759.69370000012</v>
      </c>
      <c r="C426">
        <f>SPY2019_Strat!S426</f>
        <v>115869.7132</v>
      </c>
    </row>
    <row r="427" spans="1:3" x14ac:dyDescent="0.25">
      <c r="A427" s="1">
        <f>SPY2019_Strat!D427</f>
        <v>43440</v>
      </c>
      <c r="B427">
        <f>SPY2019_Strat!M427</f>
        <v>220111.46090000001</v>
      </c>
      <c r="C427">
        <f>SPY2019_Strat!S427</f>
        <v>115708.90999999999</v>
      </c>
    </row>
    <row r="428" spans="1:3" x14ac:dyDescent="0.25">
      <c r="A428" s="1">
        <f>SPY2019_Strat!D428</f>
        <v>43441</v>
      </c>
      <c r="B428">
        <f>SPY2019_Strat!M428</f>
        <v>194905.49730000013</v>
      </c>
      <c r="C428">
        <f>SPY2019_Strat!S428</f>
        <v>113249.7916</v>
      </c>
    </row>
    <row r="429" spans="1:3" x14ac:dyDescent="0.25">
      <c r="A429" s="1">
        <f>SPY2019_Strat!D429</f>
        <v>43444</v>
      </c>
      <c r="B429">
        <f>SPY2019_Strat!M429</f>
        <v>196915.4567000001</v>
      </c>
      <c r="C429">
        <f>SPY2019_Strat!S429</f>
        <v>113445.8852</v>
      </c>
    </row>
    <row r="430" spans="1:3" x14ac:dyDescent="0.25">
      <c r="A430" s="1">
        <f>SPY2019_Strat!D430</f>
        <v>43445</v>
      </c>
      <c r="B430">
        <f>SPY2019_Strat!M430</f>
        <v>197156.5695000001</v>
      </c>
      <c r="C430">
        <f>SPY2019_Strat!S430</f>
        <v>113469.4084</v>
      </c>
    </row>
    <row r="431" spans="1:3" x14ac:dyDescent="0.25">
      <c r="A431" s="1">
        <f>SPY2019_Strat!D431</f>
        <v>43446</v>
      </c>
      <c r="B431">
        <f>SPY2019_Strat!M431</f>
        <v>202503.2852000001</v>
      </c>
      <c r="C431">
        <f>SPY2019_Strat!S431</f>
        <v>113991.0392</v>
      </c>
    </row>
    <row r="432" spans="1:3" x14ac:dyDescent="0.25">
      <c r="A432" s="1">
        <f>SPY2019_Strat!D432</f>
        <v>43447</v>
      </c>
      <c r="B432">
        <f>SPY2019_Strat!M432</f>
        <v>202141.43150000012</v>
      </c>
      <c r="C432">
        <f>SPY2019_Strat!S432</f>
        <v>113955.73639999999</v>
      </c>
    </row>
    <row r="433" spans="1:3" x14ac:dyDescent="0.25">
      <c r="A433" s="1">
        <f>SPY2019_Strat!D433</f>
        <v>43448</v>
      </c>
      <c r="B433">
        <f>SPY2019_Strat!M433</f>
        <v>182443.08810000011</v>
      </c>
      <c r="C433">
        <f>SPY2019_Strat!S433</f>
        <v>112033.94680000001</v>
      </c>
    </row>
    <row r="434" spans="1:3" x14ac:dyDescent="0.25">
      <c r="A434" s="1">
        <f>SPY2019_Strat!D434</f>
        <v>43451</v>
      </c>
      <c r="B434">
        <f>SPY2019_Strat!M434</f>
        <v>161900.16930000013</v>
      </c>
      <c r="C434">
        <f>SPY2019_Strat!S434</f>
        <v>110029.7596</v>
      </c>
    </row>
    <row r="435" spans="1:3" x14ac:dyDescent="0.25">
      <c r="A435" s="1">
        <f>SPY2019_Strat!D435</f>
        <v>43452</v>
      </c>
      <c r="B435">
        <f>SPY2019_Strat!M435</f>
        <v>160774.57170000006</v>
      </c>
      <c r="C435">
        <f>SPY2019_Strat!S435</f>
        <v>109919.9452</v>
      </c>
    </row>
    <row r="436" spans="1:3" x14ac:dyDescent="0.25">
      <c r="A436" s="1">
        <f>SPY2019_Strat!D436</f>
        <v>43453</v>
      </c>
      <c r="B436">
        <f>SPY2019_Strat!M436</f>
        <v>145417.65270000009</v>
      </c>
      <c r="C436">
        <f>SPY2019_Strat!S436</f>
        <v>108421.7092</v>
      </c>
    </row>
    <row r="437" spans="1:3" x14ac:dyDescent="0.25">
      <c r="A437" s="1">
        <f>SPY2019_Strat!D437</f>
        <v>43454</v>
      </c>
      <c r="B437">
        <f>SPY2019_Strat!M437</f>
        <v>128975.48830000016</v>
      </c>
      <c r="C437">
        <f>SPY2019_Strat!S437</f>
        <v>106817.5956</v>
      </c>
    </row>
    <row r="438" spans="1:3" x14ac:dyDescent="0.25">
      <c r="A438" s="1">
        <f>SPY2019_Strat!D438</f>
        <v>43455</v>
      </c>
      <c r="B438">
        <f>SPY2019_Strat!M438</f>
        <v>108615.93790000015</v>
      </c>
      <c r="C438">
        <f>SPY2019_Strat!S438</f>
        <v>104831.29800000001</v>
      </c>
    </row>
    <row r="439" spans="1:3" x14ac:dyDescent="0.25">
      <c r="A439" s="1">
        <f>SPY2019_Strat!D439</f>
        <v>43458</v>
      </c>
      <c r="B439">
        <f>SPY2019_Strat!M439</f>
        <v>82898.782200000118</v>
      </c>
      <c r="C439">
        <f>SPY2019_Strat!S439</f>
        <v>102322.3072</v>
      </c>
    </row>
    <row r="440" spans="1:3" x14ac:dyDescent="0.25">
      <c r="A440" s="1">
        <f>SPY2019_Strat!D440</f>
        <v>43460</v>
      </c>
      <c r="B440">
        <f>SPY2019_Strat!M440</f>
        <v>130774.86760000017</v>
      </c>
      <c r="C440">
        <f>SPY2019_Strat!S440</f>
        <v>106993.14480000001</v>
      </c>
    </row>
    <row r="441" spans="1:3" x14ac:dyDescent="0.25">
      <c r="A441" s="1">
        <f>SPY2019_Strat!D441</f>
        <v>43461</v>
      </c>
      <c r="B441">
        <f>SPY2019_Strat!M441</f>
        <v>138417.32500000016</v>
      </c>
      <c r="C441">
        <f>SPY2019_Strat!S441</f>
        <v>107738.7504</v>
      </c>
    </row>
    <row r="442" spans="1:3" x14ac:dyDescent="0.25">
      <c r="A442" s="1">
        <f>SPY2019_Strat!D442</f>
        <v>43462</v>
      </c>
      <c r="B442">
        <f>SPY2019_Strat!M442</f>
        <v>137123.25020000013</v>
      </c>
      <c r="C442">
        <f>SPY2019_Strat!S442</f>
        <v>107612.49920000001</v>
      </c>
    </row>
    <row r="443" spans="1:3" x14ac:dyDescent="0.25">
      <c r="A443" s="1">
        <f>SPY2019_Strat!D443</f>
        <v>43465</v>
      </c>
      <c r="B443">
        <f>SPY2019_Strat!M443</f>
        <v>145897.93490000011</v>
      </c>
      <c r="C443">
        <f>SPY2019_Strat!S443</f>
        <v>108468.56600000001</v>
      </c>
    </row>
    <row r="444" spans="1:3" x14ac:dyDescent="0.25">
      <c r="A444" s="1">
        <f>SPY2019_Strat!D444</f>
        <v>43467</v>
      </c>
      <c r="B444">
        <f>SPY2019_Strat!M444</f>
        <v>146949.1462000001</v>
      </c>
      <c r="C444">
        <f>SPY2019_Strat!S444</f>
        <v>108571.1232</v>
      </c>
    </row>
    <row r="445" spans="1:3" x14ac:dyDescent="0.25">
      <c r="A445" s="1">
        <f>SPY2019_Strat!D445</f>
        <v>43468</v>
      </c>
      <c r="B445">
        <f>SPY2019_Strat!M445</f>
        <v>122809.03500000009</v>
      </c>
      <c r="C445">
        <f>SPY2019_Strat!S445</f>
        <v>106215.9904</v>
      </c>
    </row>
    <row r="446" spans="1:3" x14ac:dyDescent="0.25">
      <c r="A446" s="1">
        <f>SPY2019_Strat!D446</f>
        <v>43469</v>
      </c>
      <c r="B446">
        <f>SPY2019_Strat!M446</f>
        <v>155885.61690000014</v>
      </c>
      <c r="C446">
        <f>SPY2019_Strat!S446</f>
        <v>109442.974</v>
      </c>
    </row>
    <row r="447" spans="1:3" x14ac:dyDescent="0.25">
      <c r="A447" s="1">
        <f>SPY2019_Strat!D447</f>
        <v>43472</v>
      </c>
      <c r="B447">
        <f>SPY2019_Strat!M447</f>
        <v>163932.34250000014</v>
      </c>
      <c r="C447">
        <f>SPY2019_Strat!S447</f>
        <v>110228.02040000001</v>
      </c>
    </row>
    <row r="448" spans="1:3" x14ac:dyDescent="0.25">
      <c r="A448" s="1">
        <f>SPY2019_Strat!D448</f>
        <v>43473</v>
      </c>
      <c r="B448">
        <f>SPY2019_Strat!M448</f>
        <v>173596.45660000015</v>
      </c>
      <c r="C448">
        <f>SPY2019_Strat!S448</f>
        <v>111170.86080000001</v>
      </c>
    </row>
    <row r="449" spans="1:3" x14ac:dyDescent="0.25">
      <c r="A449" s="1">
        <f>SPY2019_Strat!D449</f>
        <v>43474</v>
      </c>
      <c r="B449">
        <f>SPY2019_Strat!M449</f>
        <v>178448.81480000017</v>
      </c>
      <c r="C449">
        <f>SPY2019_Strat!S449</f>
        <v>111644.2616</v>
      </c>
    </row>
    <row r="450" spans="1:3" x14ac:dyDescent="0.25">
      <c r="A450" s="1">
        <f>SPY2019_Strat!D450</f>
        <v>43475</v>
      </c>
      <c r="B450">
        <f>SPY2019_Strat!M450</f>
        <v>182128.53200000015</v>
      </c>
      <c r="C450">
        <f>SPY2019_Strat!S450</f>
        <v>112003.25840000001</v>
      </c>
    </row>
    <row r="451" spans="1:3" x14ac:dyDescent="0.25">
      <c r="A451" s="1">
        <f>SPY2019_Strat!D451</f>
        <v>43476</v>
      </c>
      <c r="B451">
        <f>SPY2019_Strat!M451</f>
        <v>182532.86170000012</v>
      </c>
      <c r="C451">
        <f>SPY2019_Strat!S451</f>
        <v>112042.7052</v>
      </c>
    </row>
    <row r="452" spans="1:3" x14ac:dyDescent="0.25">
      <c r="A452" s="1">
        <f>SPY2019_Strat!D452</f>
        <v>43479</v>
      </c>
      <c r="B452">
        <f>SPY2019_Strat!M452</f>
        <v>176144.00390000013</v>
      </c>
      <c r="C452">
        <f>SPY2019_Strat!S452</f>
        <v>111419.402</v>
      </c>
    </row>
    <row r="453" spans="1:3" x14ac:dyDescent="0.25">
      <c r="A453" s="1">
        <f>SPY2019_Strat!D453</f>
        <v>43480</v>
      </c>
      <c r="B453">
        <f>SPY2019_Strat!M453</f>
        <v>188072.45370000001</v>
      </c>
      <c r="C453">
        <f>SPY2019_Strat!S453</f>
        <v>112583.1532</v>
      </c>
    </row>
    <row r="454" spans="1:3" x14ac:dyDescent="0.25">
      <c r="A454" s="1">
        <f>SPY2019_Strat!D454</f>
        <v>43481</v>
      </c>
      <c r="B454">
        <f>SPY2019_Strat!M454</f>
        <v>190619.93950000018</v>
      </c>
      <c r="C454">
        <f>SPY2019_Strat!S454</f>
        <v>112831.68840000001</v>
      </c>
    </row>
    <row r="455" spans="1:3" x14ac:dyDescent="0.25">
      <c r="A455" s="1">
        <f>SPY2019_Strat!D455</f>
        <v>43482</v>
      </c>
      <c r="B455">
        <f>SPY2019_Strat!M455</f>
        <v>198626.25140000001</v>
      </c>
      <c r="C455">
        <f>SPY2019_Strat!S455</f>
        <v>113612.79199999999</v>
      </c>
    </row>
    <row r="456" spans="1:3" x14ac:dyDescent="0.25">
      <c r="A456" s="1">
        <f>SPY2019_Strat!D456</f>
        <v>43483</v>
      </c>
      <c r="B456">
        <f>SPY2019_Strat!M456</f>
        <v>212778.8077</v>
      </c>
      <c r="C456">
        <f>SPY2019_Strat!S456</f>
        <v>114993.52919999999</v>
      </c>
    </row>
    <row r="457" spans="1:3" x14ac:dyDescent="0.25">
      <c r="A457" s="1">
        <f>SPY2019_Strat!D457</f>
        <v>43487</v>
      </c>
      <c r="B457">
        <f>SPY2019_Strat!M457</f>
        <v>198221.85610000021</v>
      </c>
      <c r="C457">
        <f>SPY2019_Strat!S457</f>
        <v>113573.33880000001</v>
      </c>
    </row>
    <row r="458" spans="1:3" x14ac:dyDescent="0.25">
      <c r="A458" s="1">
        <f>SPY2019_Strat!D458</f>
        <v>43488</v>
      </c>
      <c r="B458">
        <f>SPY2019_Strat!M458</f>
        <v>200445.9011000001</v>
      </c>
      <c r="C458">
        <f>SPY2019_Strat!S458</f>
        <v>113790.31880000001</v>
      </c>
    </row>
    <row r="459" spans="1:3" x14ac:dyDescent="0.25">
      <c r="A459" s="1">
        <f>SPY2019_Strat!D459</f>
        <v>43489</v>
      </c>
      <c r="B459">
        <f>SPY2019_Strat!M459</f>
        <v>201011.95530000009</v>
      </c>
      <c r="C459">
        <f>SPY2019_Strat!S459</f>
        <v>113845.5436</v>
      </c>
    </row>
    <row r="460" spans="1:3" x14ac:dyDescent="0.25">
      <c r="A460" s="1">
        <f>SPY2019_Strat!D460</f>
        <v>43490</v>
      </c>
      <c r="B460">
        <f>SPY2019_Strat!M460</f>
        <v>210029.24930000008</v>
      </c>
      <c r="C460">
        <f>SPY2019_Strat!S460</f>
        <v>114725.27959999999</v>
      </c>
    </row>
    <row r="461" spans="1:3" x14ac:dyDescent="0.25">
      <c r="A461" s="1">
        <f>SPY2019_Strat!D461</f>
        <v>43493</v>
      </c>
      <c r="B461">
        <f>SPY2019_Strat!M461</f>
        <v>201861.28260000009</v>
      </c>
      <c r="C461">
        <f>SPY2019_Strat!S461</f>
        <v>113928.4048</v>
      </c>
    </row>
    <row r="462" spans="1:3" x14ac:dyDescent="0.25">
      <c r="A462" s="1">
        <f>SPY2019_Strat!D462</f>
        <v>43494</v>
      </c>
      <c r="B462">
        <f>SPY2019_Strat!M462</f>
        <v>200445.90110000008</v>
      </c>
      <c r="C462">
        <f>SPY2019_Strat!S462</f>
        <v>113790.31880000001</v>
      </c>
    </row>
    <row r="463" spans="1:3" x14ac:dyDescent="0.25">
      <c r="A463" s="1">
        <f>SPY2019_Strat!D463</f>
        <v>43495</v>
      </c>
      <c r="B463">
        <f>SPY2019_Strat!M463</f>
        <v>217307.60210000016</v>
      </c>
      <c r="C463">
        <f>SPY2019_Strat!S463</f>
        <v>115435.3628</v>
      </c>
    </row>
    <row r="464" spans="1:3" x14ac:dyDescent="0.25">
      <c r="A464" s="1">
        <f>SPY2019_Strat!D464</f>
        <v>43496</v>
      </c>
      <c r="B464">
        <f>SPY2019_Strat!M464</f>
        <v>226809.99580000015</v>
      </c>
      <c r="C464">
        <f>SPY2019_Strat!S464</f>
        <v>116362.4256</v>
      </c>
    </row>
    <row r="465" spans="1:3" x14ac:dyDescent="0.25">
      <c r="A465" s="1">
        <f>SPY2019_Strat!D465</f>
        <v>43497</v>
      </c>
      <c r="B465">
        <f>SPY2019_Strat!M465</f>
        <v>227335.75929999998</v>
      </c>
      <c r="C465">
        <f>SPY2019_Strat!S465</f>
        <v>116413.7196</v>
      </c>
    </row>
    <row r="466" spans="1:3" x14ac:dyDescent="0.25">
      <c r="A466" s="1">
        <f>SPY2019_Strat!D466</f>
        <v>43500</v>
      </c>
      <c r="B466">
        <f>SPY2019_Strat!M466</f>
        <v>235018.50740000012</v>
      </c>
      <c r="C466">
        <f>SPY2019_Strat!S466</f>
        <v>117163.25600000001</v>
      </c>
    </row>
    <row r="467" spans="1:3" x14ac:dyDescent="0.25">
      <c r="A467" s="1">
        <f>SPY2019_Strat!D467</f>
        <v>43501</v>
      </c>
      <c r="B467">
        <f>SPY2019_Strat!M467</f>
        <v>239628.37929999997</v>
      </c>
      <c r="C467">
        <f>SPY2019_Strat!S467</f>
        <v>117612.9996</v>
      </c>
    </row>
    <row r="468" spans="1:3" x14ac:dyDescent="0.25">
      <c r="A468" s="1">
        <f>SPY2019_Strat!D468</f>
        <v>43502</v>
      </c>
      <c r="B468">
        <f>SPY2019_Strat!M468</f>
        <v>238172.58410000018</v>
      </c>
      <c r="C468">
        <f>SPY2019_Strat!S468</f>
        <v>117470.97080000001</v>
      </c>
    </row>
    <row r="469" spans="1:3" x14ac:dyDescent="0.25">
      <c r="A469" s="1">
        <f>SPY2019_Strat!D469</f>
        <v>43503</v>
      </c>
      <c r="B469">
        <f>SPY2019_Strat!M469</f>
        <v>227659.32720000015</v>
      </c>
      <c r="C469">
        <f>SPY2019_Strat!S469</f>
        <v>116445.28720000001</v>
      </c>
    </row>
    <row r="470" spans="1:3" x14ac:dyDescent="0.25">
      <c r="A470" s="1">
        <f>SPY2019_Strat!D470</f>
        <v>43504</v>
      </c>
      <c r="B470">
        <f>SPY2019_Strat!M470</f>
        <v>228993.62709999998</v>
      </c>
      <c r="C470">
        <f>SPY2019_Strat!S470</f>
        <v>116575.46279999999</v>
      </c>
    </row>
    <row r="471" spans="1:3" x14ac:dyDescent="0.25">
      <c r="A471" s="1">
        <f>SPY2019_Strat!D471</f>
        <v>43507</v>
      </c>
      <c r="B471">
        <f>SPY2019_Strat!M471</f>
        <v>229600.09499999997</v>
      </c>
      <c r="C471">
        <f>SPY2019_Strat!S471</f>
        <v>116634.63039999999</v>
      </c>
    </row>
    <row r="472" spans="1:3" x14ac:dyDescent="0.25">
      <c r="A472" s="1">
        <f>SPY2019_Strat!D472</f>
        <v>43508</v>
      </c>
      <c r="B472">
        <f>SPY2019_Strat!M472</f>
        <v>243671.94690000004</v>
      </c>
      <c r="C472">
        <f>SPY2019_Strat!S472</f>
        <v>118007.49399999999</v>
      </c>
    </row>
    <row r="473" spans="1:3" x14ac:dyDescent="0.25">
      <c r="A473" s="1">
        <f>SPY2019_Strat!D473</f>
        <v>43509</v>
      </c>
      <c r="B473">
        <f>SPY2019_Strat!M473</f>
        <v>247270.58250000011</v>
      </c>
      <c r="C473">
        <f>SPY2019_Strat!S473</f>
        <v>118358.58040000001</v>
      </c>
    </row>
    <row r="474" spans="1:3" x14ac:dyDescent="0.25">
      <c r="A474" s="1">
        <f>SPY2019_Strat!D474</f>
        <v>43510</v>
      </c>
      <c r="B474">
        <f>SPY2019_Strat!M474</f>
        <v>244804.17830000012</v>
      </c>
      <c r="C474">
        <f>SPY2019_Strat!S474</f>
        <v>118117.9556</v>
      </c>
    </row>
    <row r="475" spans="1:3" x14ac:dyDescent="0.25">
      <c r="A475" s="1">
        <f>SPY2019_Strat!D475</f>
        <v>43511</v>
      </c>
      <c r="B475">
        <f>SPY2019_Strat!M475</f>
        <v>256894.47150000004</v>
      </c>
      <c r="C475">
        <f>SPY2019_Strat!S475</f>
        <v>119297.4964</v>
      </c>
    </row>
    <row r="476" spans="1:3" x14ac:dyDescent="0.25">
      <c r="A476" s="1">
        <f>SPY2019_Strat!D476</f>
        <v>43515</v>
      </c>
      <c r="B476">
        <f>SPY2019_Strat!M476</f>
        <v>258835.24340000012</v>
      </c>
      <c r="C476">
        <f>SPY2019_Strat!S476</f>
        <v>119486.84000000001</v>
      </c>
    </row>
    <row r="477" spans="1:3" x14ac:dyDescent="0.25">
      <c r="A477" s="1">
        <f>SPY2019_Strat!D477</f>
        <v>43516</v>
      </c>
      <c r="B477">
        <f>SPY2019_Strat!M477</f>
        <v>261099.70210000005</v>
      </c>
      <c r="C477">
        <f>SPY2019_Strat!S477</f>
        <v>119707.7628</v>
      </c>
    </row>
    <row r="478" spans="1:3" x14ac:dyDescent="0.25">
      <c r="A478" s="1">
        <f>SPY2019_Strat!D478</f>
        <v>43517</v>
      </c>
      <c r="B478">
        <f>SPY2019_Strat!M478</f>
        <v>257096.67119999995</v>
      </c>
      <c r="C478">
        <f>SPY2019_Strat!S478</f>
        <v>119317.22319999999</v>
      </c>
    </row>
    <row r="479" spans="1:3" x14ac:dyDescent="0.25">
      <c r="A479" s="1">
        <f>SPY2019_Strat!D479</f>
        <v>43518</v>
      </c>
      <c r="B479">
        <f>SPY2019_Strat!M479</f>
        <v>264051.70620000013</v>
      </c>
      <c r="C479">
        <f>SPY2019_Strat!S479</f>
        <v>119995.76320000002</v>
      </c>
    </row>
    <row r="480" spans="1:3" x14ac:dyDescent="0.25">
      <c r="A480" s="1">
        <f>SPY2019_Strat!D480</f>
        <v>43521</v>
      </c>
      <c r="B480">
        <f>SPY2019_Strat!M480</f>
        <v>265588.07869999995</v>
      </c>
      <c r="C480">
        <f>SPY2019_Strat!S480</f>
        <v>120145.6532</v>
      </c>
    </row>
    <row r="481" spans="1:3" x14ac:dyDescent="0.25">
      <c r="A481" s="1">
        <f>SPY2019_Strat!D481</f>
        <v>43522</v>
      </c>
      <c r="B481">
        <f>SPY2019_Strat!M481</f>
        <v>264779.41520000005</v>
      </c>
      <c r="C481">
        <f>SPY2019_Strat!S481</f>
        <v>120066.7592</v>
      </c>
    </row>
    <row r="482" spans="1:3" x14ac:dyDescent="0.25">
      <c r="A482" s="1">
        <f>SPY2019_Strat!D482</f>
        <v>43523</v>
      </c>
      <c r="B482">
        <f>SPY2019_Strat!M482</f>
        <v>264294.1925</v>
      </c>
      <c r="C482">
        <f>SPY2019_Strat!S482</f>
        <v>120019.42039999999</v>
      </c>
    </row>
    <row r="483" spans="1:3" x14ac:dyDescent="0.25">
      <c r="A483" s="1">
        <f>SPY2019_Strat!D483</f>
        <v>43524</v>
      </c>
      <c r="B483">
        <f>SPY2019_Strat!M483</f>
        <v>262191.39269999997</v>
      </c>
      <c r="C483">
        <f>SPY2019_Strat!S483</f>
        <v>119814.2692</v>
      </c>
    </row>
    <row r="484" spans="1:3" x14ac:dyDescent="0.25">
      <c r="A484" s="1">
        <f>SPY2019_Strat!D484</f>
        <v>43525</v>
      </c>
      <c r="B484">
        <f>SPY2019_Strat!M484</f>
        <v>269227.50520000007</v>
      </c>
      <c r="C484">
        <f>SPY2019_Strat!S484</f>
        <v>120500.71920000001</v>
      </c>
    </row>
    <row r="485" spans="1:3" x14ac:dyDescent="0.25">
      <c r="A485" s="1">
        <f>SPY2019_Strat!D485</f>
        <v>43528</v>
      </c>
      <c r="B485">
        <f>SPY2019_Strat!M485</f>
        <v>265102.85600000009</v>
      </c>
      <c r="C485">
        <f>SPY2019_Strat!S485</f>
        <v>120098.3144</v>
      </c>
    </row>
    <row r="486" spans="1:3" x14ac:dyDescent="0.25">
      <c r="A486" s="1">
        <f>SPY2019_Strat!D486</f>
        <v>43529</v>
      </c>
      <c r="B486">
        <f>SPY2019_Strat!M486</f>
        <v>263566.35640000016</v>
      </c>
      <c r="C486">
        <f>SPY2019_Strat!S486</f>
        <v>119948.41200000001</v>
      </c>
    </row>
    <row r="487" spans="1:3" x14ac:dyDescent="0.25">
      <c r="A487" s="1">
        <f>SPY2019_Strat!D487</f>
        <v>43530</v>
      </c>
      <c r="B487">
        <f>SPY2019_Strat!M487</f>
        <v>256732.68959999995</v>
      </c>
      <c r="C487">
        <f>SPY2019_Strat!S487</f>
        <v>119281.71279999999</v>
      </c>
    </row>
    <row r="488" spans="1:3" x14ac:dyDescent="0.25">
      <c r="A488" s="1">
        <f>SPY2019_Strat!D488</f>
        <v>43531</v>
      </c>
      <c r="B488">
        <f>SPY2019_Strat!M488</f>
        <v>247351.5370000001</v>
      </c>
      <c r="C488">
        <f>SPY2019_Strat!S488</f>
        <v>118366.47840000001</v>
      </c>
    </row>
    <row r="489" spans="1:3" x14ac:dyDescent="0.25">
      <c r="A489" s="1">
        <f>SPY2019_Strat!D489</f>
        <v>43532</v>
      </c>
      <c r="B489">
        <f>SPY2019_Strat!M489</f>
        <v>245127.49199999997</v>
      </c>
      <c r="C489">
        <f>SPY2019_Strat!S489</f>
        <v>118149.4984</v>
      </c>
    </row>
    <row r="490" spans="1:3" x14ac:dyDescent="0.25">
      <c r="A490" s="1">
        <f>SPY2019_Strat!D490</f>
        <v>43535</v>
      </c>
      <c r="B490">
        <f>SPY2019_Strat!M490</f>
        <v>261221.07030000011</v>
      </c>
      <c r="C490">
        <f>SPY2019_Strat!S490</f>
        <v>119719.6036</v>
      </c>
    </row>
    <row r="491" spans="1:3" x14ac:dyDescent="0.25">
      <c r="A491" s="1">
        <f>SPY2019_Strat!D491</f>
        <v>43536</v>
      </c>
      <c r="B491">
        <f>SPY2019_Strat!M491</f>
        <v>265466.83760000009</v>
      </c>
      <c r="C491">
        <f>SPY2019_Strat!S491</f>
        <v>120133.8248</v>
      </c>
    </row>
    <row r="492" spans="1:3" x14ac:dyDescent="0.25">
      <c r="A492" s="1">
        <f>SPY2019_Strat!D492</f>
        <v>43537</v>
      </c>
      <c r="B492">
        <f>SPY2019_Strat!M492</f>
        <v>272947.50899999996</v>
      </c>
      <c r="C492">
        <f>SPY2019_Strat!S492</f>
        <v>120863.6464</v>
      </c>
    </row>
    <row r="493" spans="1:3" x14ac:dyDescent="0.25">
      <c r="A493" s="1">
        <f>SPY2019_Strat!D493</f>
        <v>43538</v>
      </c>
      <c r="B493">
        <f>SPY2019_Strat!M493</f>
        <v>272219.67289999995</v>
      </c>
      <c r="C493">
        <f>SPY2019_Strat!S493</f>
        <v>120792.63799999999</v>
      </c>
    </row>
    <row r="494" spans="1:3" x14ac:dyDescent="0.25">
      <c r="A494" s="1">
        <f>SPY2019_Strat!D494</f>
        <v>43539</v>
      </c>
      <c r="B494">
        <f>SPY2019_Strat!M494</f>
        <v>277836.52940000012</v>
      </c>
      <c r="C494">
        <f>SPY2019_Strat!S494</f>
        <v>121340.62400000001</v>
      </c>
    </row>
    <row r="495" spans="1:3" x14ac:dyDescent="0.25">
      <c r="A495" s="1">
        <f>SPY2019_Strat!D495</f>
        <v>43542</v>
      </c>
      <c r="B495">
        <f>SPY2019_Strat!M495</f>
        <v>281979.07100000011</v>
      </c>
      <c r="C495">
        <f>SPY2019_Strat!S495</f>
        <v>121744.77440000001</v>
      </c>
    </row>
    <row r="496" spans="1:3" x14ac:dyDescent="0.25">
      <c r="A496" s="1">
        <f>SPY2019_Strat!D496</f>
        <v>43543</v>
      </c>
      <c r="B496">
        <f>SPY2019_Strat!M496</f>
        <v>282263.47160000011</v>
      </c>
      <c r="C496">
        <f>SPY2019_Strat!S496</f>
        <v>121772.52080000001</v>
      </c>
    </row>
    <row r="497" spans="1:3" x14ac:dyDescent="0.25">
      <c r="A497" s="1">
        <f>SPY2019_Strat!D497</f>
        <v>43544</v>
      </c>
      <c r="B497">
        <f>SPY2019_Strat!M497</f>
        <v>278979.63260000007</v>
      </c>
      <c r="C497">
        <f>SPY2019_Strat!S497</f>
        <v>121435.71679999999</v>
      </c>
    </row>
    <row r="498" spans="1:3" x14ac:dyDescent="0.25">
      <c r="A498" s="1">
        <f>SPY2019_Strat!D498</f>
        <v>43545</v>
      </c>
      <c r="B498">
        <f>SPY2019_Strat!M498</f>
        <v>290634.94709999999</v>
      </c>
      <c r="C498">
        <f>SPY2019_Strat!S498</f>
        <v>122695.75079999999</v>
      </c>
    </row>
    <row r="499" spans="1:3" x14ac:dyDescent="0.25">
      <c r="A499" s="1">
        <f>SPY2019_Strat!D499</f>
        <v>43546</v>
      </c>
      <c r="B499">
        <f>SPY2019_Strat!M499</f>
        <v>271635.42110000009</v>
      </c>
      <c r="C499">
        <f>SPY2019_Strat!S499</f>
        <v>120524.37640000001</v>
      </c>
    </row>
    <row r="500" spans="1:3" x14ac:dyDescent="0.25">
      <c r="A500" s="1">
        <f>SPY2019_Strat!D500</f>
        <v>43549</v>
      </c>
      <c r="B500">
        <f>SPY2019_Strat!M500</f>
        <v>270948.99470000004</v>
      </c>
      <c r="C500">
        <f>SPY2019_Strat!S500</f>
        <v>120441.1732</v>
      </c>
    </row>
    <row r="501" spans="1:3" x14ac:dyDescent="0.25">
      <c r="A501" s="1">
        <f>SPY2019_Strat!D501</f>
        <v>43550</v>
      </c>
      <c r="B501">
        <f>SPY2019_Strat!M501</f>
        <v>277336.3122000001</v>
      </c>
      <c r="C501">
        <f>SPY2019_Strat!S501</f>
        <v>121265.3432</v>
      </c>
    </row>
    <row r="502" spans="1:3" x14ac:dyDescent="0.25">
      <c r="A502" s="1">
        <f>SPY2019_Strat!D502</f>
        <v>43551</v>
      </c>
      <c r="B502">
        <f>SPY2019_Strat!M502</f>
        <v>273113.39890000003</v>
      </c>
      <c r="C502">
        <f>SPY2019_Strat!S502</f>
        <v>120682.87239999999</v>
      </c>
    </row>
    <row r="503" spans="1:3" x14ac:dyDescent="0.25">
      <c r="A503" s="1">
        <f>SPY2019_Strat!D503</f>
        <v>43552</v>
      </c>
      <c r="B503">
        <f>SPY2019_Strat!M503</f>
        <v>275948.53120000008</v>
      </c>
      <c r="C503">
        <f>SPY2019_Strat!S503</f>
        <v>121102.89199999999</v>
      </c>
    </row>
    <row r="504" spans="1:3" x14ac:dyDescent="0.25">
      <c r="A504" s="1">
        <f>SPY2019_Strat!D504</f>
        <v>43553</v>
      </c>
      <c r="B504">
        <f>SPY2019_Strat!M504</f>
        <v>280331.84870000009</v>
      </c>
      <c r="C504">
        <f>SPY2019_Strat!S504</f>
        <v>121804.2228</v>
      </c>
    </row>
    <row r="505" spans="1:3" x14ac:dyDescent="0.25">
      <c r="A505" s="1">
        <f>SPY2019_Strat!D505</f>
        <v>43556</v>
      </c>
      <c r="B505">
        <f>SPY2019_Strat!M505</f>
        <v>287964.21470000013</v>
      </c>
      <c r="C505">
        <f>SPY2019_Strat!S505</f>
        <v>123131.59080000001</v>
      </c>
    </row>
    <row r="506" spans="1:3" x14ac:dyDescent="0.25">
      <c r="A506" s="1">
        <f>SPY2019_Strat!D506</f>
        <v>43557</v>
      </c>
      <c r="B506">
        <f>SPY2019_Strat!M506</f>
        <v>288255.4889</v>
      </c>
      <c r="C506">
        <f>SPY2019_Strat!S506</f>
        <v>123187.0716</v>
      </c>
    </row>
    <row r="507" spans="1:3" x14ac:dyDescent="0.25">
      <c r="A507" s="1">
        <f>SPY2019_Strat!D507</f>
        <v>43558</v>
      </c>
      <c r="B507">
        <f>SPY2019_Strat!M507</f>
        <v>289102.45380000013</v>
      </c>
      <c r="C507">
        <f>SPY2019_Strat!S507</f>
        <v>123365.38</v>
      </c>
    </row>
    <row r="508" spans="1:3" x14ac:dyDescent="0.25">
      <c r="A508" s="1">
        <f>SPY2019_Strat!D508</f>
        <v>43559</v>
      </c>
      <c r="B508">
        <f>SPY2019_Strat!M508</f>
        <v>290532.84600000014</v>
      </c>
      <c r="C508">
        <f>SPY2019_Strat!S508</f>
        <v>123666.51520000001</v>
      </c>
    </row>
    <row r="509" spans="1:3" x14ac:dyDescent="0.25">
      <c r="A509" s="1">
        <f>SPY2019_Strat!D509</f>
        <v>43560</v>
      </c>
      <c r="B509">
        <f>SPY2019_Strat!M509</f>
        <v>293149.05670000013</v>
      </c>
      <c r="C509">
        <f>SPY2019_Strat!S509</f>
        <v>124217.29640000001</v>
      </c>
    </row>
    <row r="510" spans="1:3" x14ac:dyDescent="0.25">
      <c r="A510" s="1">
        <f>SPY2019_Strat!D510</f>
        <v>43563</v>
      </c>
      <c r="B510">
        <f>SPY2019_Strat!M510</f>
        <v>293519.47820000013</v>
      </c>
      <c r="C510">
        <f>SPY2019_Strat!S510</f>
        <v>124304.45440000002</v>
      </c>
    </row>
    <row r="511" spans="1:3" x14ac:dyDescent="0.25">
      <c r="A511" s="1">
        <f>SPY2019_Strat!D511</f>
        <v>43564</v>
      </c>
      <c r="B511">
        <f>SPY2019_Strat!M511</f>
        <v>291320.38220000011</v>
      </c>
      <c r="C511">
        <f>SPY2019_Strat!S511</f>
        <v>123718.0288</v>
      </c>
    </row>
    <row r="512" spans="1:3" x14ac:dyDescent="0.25">
      <c r="A512" s="1">
        <f>SPY2019_Strat!D512</f>
        <v>43565</v>
      </c>
      <c r="B512">
        <f>SPY2019_Strat!M512</f>
        <v>292582.41570000013</v>
      </c>
      <c r="C512">
        <f>SPY2019_Strat!S512</f>
        <v>124106.3468</v>
      </c>
    </row>
    <row r="513" spans="1:3" x14ac:dyDescent="0.25">
      <c r="A513" s="1">
        <f>SPY2019_Strat!D513</f>
        <v>43566</v>
      </c>
      <c r="B513">
        <f>SPY2019_Strat!M513</f>
        <v>292495.23630000011</v>
      </c>
      <c r="C513">
        <f>SPY2019_Strat!S513</f>
        <v>124074.64520000001</v>
      </c>
    </row>
    <row r="514" spans="1:3" x14ac:dyDescent="0.25">
      <c r="A514" s="1">
        <f>SPY2019_Strat!D514</f>
        <v>43567</v>
      </c>
      <c r="B514">
        <f>SPY2019_Strat!M514</f>
        <v>294233.71230000013</v>
      </c>
      <c r="C514">
        <f>SPY2019_Strat!S514</f>
        <v>124847.30119999999</v>
      </c>
    </row>
    <row r="515" spans="1:3" x14ac:dyDescent="0.25">
      <c r="A515" s="1">
        <f>SPY2019_Strat!D515</f>
        <v>43570</v>
      </c>
      <c r="B515">
        <f>SPY2019_Strat!M515</f>
        <v>294064.3305000001</v>
      </c>
      <c r="C515">
        <f>SPY2019_Strat!S515</f>
        <v>124772.02039999999</v>
      </c>
    </row>
    <row r="516" spans="1:3" x14ac:dyDescent="0.25">
      <c r="A516" s="1">
        <f>SPY2019_Strat!D516</f>
        <v>43571</v>
      </c>
      <c r="B516">
        <f>SPY2019_Strat!M516</f>
        <v>294214.89210000006</v>
      </c>
      <c r="C516">
        <f>SPY2019_Strat!S516</f>
        <v>124847.30119999999</v>
      </c>
    </row>
    <row r="517" spans="1:3" x14ac:dyDescent="0.25">
      <c r="A517" s="1">
        <f>SPY2019_Strat!D517</f>
        <v>43572</v>
      </c>
      <c r="B517">
        <f>SPY2019_Strat!M517</f>
        <v>293792.90730000008</v>
      </c>
      <c r="C517">
        <f>SPY2019_Strat!S517</f>
        <v>124565.978</v>
      </c>
    </row>
    <row r="518" spans="1:3" x14ac:dyDescent="0.25">
      <c r="A518" s="1">
        <f>SPY2019_Strat!D518</f>
        <v>43573</v>
      </c>
      <c r="B518">
        <f>SPY2019_Strat!M518</f>
        <v>294018.7497000001</v>
      </c>
      <c r="C518">
        <f>SPY2019_Strat!S518</f>
        <v>124791.82040000001</v>
      </c>
    </row>
    <row r="519" spans="1:3" x14ac:dyDescent="0.25">
      <c r="A519" s="1">
        <f>SPY2019_Strat!D519</f>
        <v>43577</v>
      </c>
      <c r="B519">
        <f>SPY2019_Strat!M519</f>
        <v>294117.8097000001</v>
      </c>
      <c r="C519">
        <f>SPY2019_Strat!S519</f>
        <v>124890.88039999999</v>
      </c>
    </row>
    <row r="520" spans="1:3" x14ac:dyDescent="0.25">
      <c r="A520" s="1">
        <f>SPY2019_Strat!D520</f>
        <v>43578</v>
      </c>
      <c r="B520">
        <f>SPY2019_Strat!M520</f>
        <v>294634.89350000012</v>
      </c>
      <c r="C520">
        <f>SPY2019_Strat!S520</f>
        <v>125925.048</v>
      </c>
    </row>
    <row r="521" spans="1:3" x14ac:dyDescent="0.25">
      <c r="A521" s="1">
        <f>SPY2019_Strat!D521</f>
        <v>43579</v>
      </c>
      <c r="B521">
        <f>SPY2019_Strat!M521</f>
        <v>294634.89350000012</v>
      </c>
      <c r="C521">
        <f>SPY2019_Strat!S521</f>
        <v>125667.50400000002</v>
      </c>
    </row>
    <row r="522" spans="1:3" x14ac:dyDescent="0.25">
      <c r="A522" s="1">
        <f>SPY2019_Strat!D522</f>
        <v>43580</v>
      </c>
      <c r="B522">
        <f>SPY2019_Strat!M522</f>
        <v>294670.56250000012</v>
      </c>
      <c r="C522">
        <f>SPY2019_Strat!S522</f>
        <v>125596.166</v>
      </c>
    </row>
    <row r="523" spans="1:3" x14ac:dyDescent="0.25">
      <c r="A523" s="1">
        <f>SPY2019_Strat!D523</f>
        <v>43581</v>
      </c>
      <c r="B523">
        <f>SPY2019_Strat!M523</f>
        <v>294401.11050000007</v>
      </c>
      <c r="C523">
        <f>SPY2019_Strat!S523</f>
        <v>126135.06999999999</v>
      </c>
    </row>
    <row r="524" spans="1:3" x14ac:dyDescent="0.25">
      <c r="A524" s="1">
        <f>SPY2019_Strat!D524</f>
        <v>43584</v>
      </c>
      <c r="B524">
        <f>SPY2019_Strat!M524</f>
        <v>294309.98510000005</v>
      </c>
      <c r="C524">
        <f>SPY2019_Strat!S524</f>
        <v>126317.32079999999</v>
      </c>
    </row>
    <row r="525" spans="1:3" x14ac:dyDescent="0.25">
      <c r="A525" s="1">
        <f>SPY2019_Strat!D525</f>
        <v>43585</v>
      </c>
      <c r="B525">
        <f>SPY2019_Strat!M525</f>
        <v>294250.54910000006</v>
      </c>
      <c r="C525">
        <f>SPY2019_Strat!S525</f>
        <v>126376.7568</v>
      </c>
    </row>
    <row r="526" spans="1:3" x14ac:dyDescent="0.25">
      <c r="A526" s="1">
        <f>SPY2019_Strat!D526</f>
        <v>43586</v>
      </c>
      <c r="B526">
        <f>SPY2019_Strat!M526</f>
        <v>295564.05590000004</v>
      </c>
      <c r="C526">
        <f>SPY2019_Strat!S526</f>
        <v>125501.08560000001</v>
      </c>
    </row>
    <row r="527" spans="1:3" x14ac:dyDescent="0.25">
      <c r="A527" s="1">
        <f>SPY2019_Strat!D527</f>
        <v>43587</v>
      </c>
      <c r="B527">
        <f>SPY2019_Strat!M527</f>
        <v>295938.50690000009</v>
      </c>
      <c r="C527">
        <f>SPY2019_Strat!S527</f>
        <v>125251.4516</v>
      </c>
    </row>
    <row r="528" spans="1:3" x14ac:dyDescent="0.25">
      <c r="A528" s="1">
        <f>SPY2019_Strat!D528</f>
        <v>43588</v>
      </c>
      <c r="B528">
        <f>SPY2019_Strat!M528</f>
        <v>294244.59830000007</v>
      </c>
      <c r="C528">
        <f>SPY2019_Strat!S528</f>
        <v>126380.72400000002</v>
      </c>
    </row>
    <row r="529" spans="1:3" x14ac:dyDescent="0.25">
      <c r="A529" s="1">
        <f>SPY2019_Strat!D529</f>
        <v>43591</v>
      </c>
      <c r="B529">
        <f>SPY2019_Strat!M529</f>
        <v>295203.48470000009</v>
      </c>
      <c r="C529">
        <f>SPY2019_Strat!S529</f>
        <v>125901.28079999999</v>
      </c>
    </row>
    <row r="530" spans="1:3" x14ac:dyDescent="0.25">
      <c r="A530" s="1">
        <f>SPY2019_Strat!D530</f>
        <v>43592</v>
      </c>
      <c r="B530">
        <f>SPY2019_Strat!M530</f>
        <v>300047.44870000007</v>
      </c>
      <c r="C530">
        <f>SPY2019_Strat!S530</f>
        <v>123963.6952</v>
      </c>
    </row>
    <row r="531" spans="1:3" x14ac:dyDescent="0.25">
      <c r="A531" s="1">
        <f>SPY2019_Strat!D531</f>
        <v>43593</v>
      </c>
      <c r="B531">
        <f>SPY2019_Strat!M531</f>
        <v>300443.68870000006</v>
      </c>
      <c r="C531">
        <f>SPY2019_Strat!S531</f>
        <v>123805.19919999999</v>
      </c>
    </row>
    <row r="532" spans="1:3" x14ac:dyDescent="0.25">
      <c r="A532" s="1">
        <f>SPY2019_Strat!D532</f>
        <v>43594</v>
      </c>
      <c r="B532">
        <f>SPY2019_Strat!M532</f>
        <v>301305.50470000005</v>
      </c>
      <c r="C532">
        <f>SPY2019_Strat!S532</f>
        <v>123460.4728</v>
      </c>
    </row>
    <row r="533" spans="1:3" x14ac:dyDescent="0.25">
      <c r="A533" s="1">
        <f>SPY2019_Strat!D533</f>
        <v>43595</v>
      </c>
      <c r="B533">
        <f>SPY2019_Strat!M533</f>
        <v>299879.05270000006</v>
      </c>
      <c r="C533">
        <f>SPY2019_Strat!S533</f>
        <v>124031.0536</v>
      </c>
    </row>
    <row r="534" spans="1:3" x14ac:dyDescent="0.25">
      <c r="A534" s="1">
        <f>SPY2019_Strat!D534</f>
        <v>43598</v>
      </c>
      <c r="B534">
        <f>SPY2019_Strat!M534</f>
        <v>307050.89670000004</v>
      </c>
      <c r="C534">
        <f>SPY2019_Strat!S534</f>
        <v>121162.31600000001</v>
      </c>
    </row>
    <row r="535" spans="1:3" x14ac:dyDescent="0.25">
      <c r="A535" s="1">
        <f>SPY2019_Strat!D535</f>
        <v>43599</v>
      </c>
      <c r="B535">
        <f>SPY2019_Strat!M535</f>
        <v>304534.81370000006</v>
      </c>
      <c r="C535">
        <f>SPY2019_Strat!S535</f>
        <v>122168.74920000001</v>
      </c>
    </row>
    <row r="536" spans="1:3" x14ac:dyDescent="0.25">
      <c r="A536" s="1">
        <f>SPY2019_Strat!D536</f>
        <v>43600</v>
      </c>
      <c r="B536">
        <f>SPY2019_Strat!M536</f>
        <v>302890.43570000003</v>
      </c>
      <c r="C536">
        <f>SPY2019_Strat!S536</f>
        <v>122826.5004</v>
      </c>
    </row>
    <row r="537" spans="1:3" x14ac:dyDescent="0.25">
      <c r="A537" s="1">
        <f>SPY2019_Strat!D537</f>
        <v>43601</v>
      </c>
      <c r="B537">
        <f>SPY2019_Strat!M537</f>
        <v>300275.26170000003</v>
      </c>
      <c r="C537">
        <f>SPY2019_Strat!S537</f>
        <v>123872.56999999999</v>
      </c>
    </row>
    <row r="538" spans="1:3" x14ac:dyDescent="0.25">
      <c r="A538" s="1">
        <f>SPY2019_Strat!D538</f>
        <v>43602</v>
      </c>
      <c r="B538">
        <f>SPY2019_Strat!M538</f>
        <v>301749.26089999999</v>
      </c>
      <c r="C538">
        <f>SPY2019_Strat!S538</f>
        <v>123135.57040000001</v>
      </c>
    </row>
    <row r="539" spans="1:3" x14ac:dyDescent="0.25">
      <c r="A539" s="1">
        <f>SPY2019_Strat!D539</f>
        <v>43605</v>
      </c>
      <c r="B539">
        <f>SPY2019_Strat!M539</f>
        <v>302872.59470000002</v>
      </c>
      <c r="C539">
        <f>SPY2019_Strat!S539</f>
        <v>122386.68119999999</v>
      </c>
    </row>
    <row r="540" spans="1:3" x14ac:dyDescent="0.25">
      <c r="A540" s="1">
        <f>SPY2019_Strat!D540</f>
        <v>43606</v>
      </c>
      <c r="B540">
        <f>SPY2019_Strat!M540</f>
        <v>301858.22710000002</v>
      </c>
      <c r="C540">
        <f>SPY2019_Strat!S540</f>
        <v>123401.04879999999</v>
      </c>
    </row>
    <row r="541" spans="1:3" x14ac:dyDescent="0.25">
      <c r="A541" s="1">
        <f>SPY2019_Strat!D541</f>
        <v>43607</v>
      </c>
      <c r="B541">
        <f>SPY2019_Strat!M541</f>
        <v>302032.57410000009</v>
      </c>
      <c r="C541">
        <f>SPY2019_Strat!S541</f>
        <v>123052.35479999999</v>
      </c>
    </row>
    <row r="542" spans="1:3" x14ac:dyDescent="0.25">
      <c r="A542" s="1">
        <f>SPY2019_Strat!D542</f>
        <v>43608</v>
      </c>
      <c r="B542">
        <f>SPY2019_Strat!M542</f>
        <v>302032.57410000009</v>
      </c>
      <c r="C542">
        <f>SPY2019_Strat!S542</f>
        <v>121669.50600000001</v>
      </c>
    </row>
    <row r="543" spans="1:3" x14ac:dyDescent="0.25">
      <c r="A543" s="1">
        <f>SPY2019_Strat!D543</f>
        <v>43609</v>
      </c>
      <c r="B543">
        <f>SPY2019_Strat!M543</f>
        <v>302159.36850000004</v>
      </c>
      <c r="C543">
        <f>SPY2019_Strat!S543</f>
        <v>121923.09479999999</v>
      </c>
    </row>
    <row r="544" spans="1:3" x14ac:dyDescent="0.25">
      <c r="A544" s="1">
        <f>SPY2019_Strat!D544</f>
        <v>43613</v>
      </c>
      <c r="B544">
        <f>SPY2019_Strat!M544</f>
        <v>301117.26650000003</v>
      </c>
      <c r="C544">
        <f>SPY2019_Strat!S544</f>
        <v>120880.99279999999</v>
      </c>
    </row>
    <row r="545" spans="1:3" x14ac:dyDescent="0.25">
      <c r="A545" s="1">
        <f>SPY2019_Strat!D545</f>
        <v>43614</v>
      </c>
      <c r="B545">
        <f>SPY2019_Strat!M545</f>
        <v>299999.88350000005</v>
      </c>
      <c r="C545">
        <f>SPY2019_Strat!S545</f>
        <v>120136.07079999999</v>
      </c>
    </row>
    <row r="546" spans="1:3" x14ac:dyDescent="0.25">
      <c r="A546" s="1">
        <f>SPY2019_Strat!D546</f>
        <v>43615</v>
      </c>
      <c r="B546">
        <f>SPY2019_Strat!M546</f>
        <v>300602.17870000005</v>
      </c>
      <c r="C546">
        <f>SPY2019_Strat!S546</f>
        <v>120437.21840000001</v>
      </c>
    </row>
    <row r="547" spans="1:3" x14ac:dyDescent="0.25">
      <c r="A547" s="1">
        <f>SPY2019_Strat!D547</f>
        <v>43616</v>
      </c>
      <c r="B547">
        <f>SPY2019_Strat!M547</f>
        <v>296877.53870000003</v>
      </c>
      <c r="C547">
        <f>SPY2019_Strat!S547</f>
        <v>118947.3624</v>
      </c>
    </row>
    <row r="548" spans="1:3" x14ac:dyDescent="0.25">
      <c r="A548" s="1">
        <f>SPY2019_Strat!D548</f>
        <v>43619</v>
      </c>
      <c r="B548">
        <f>SPY2019_Strat!M548</f>
        <v>296045.47070000006</v>
      </c>
      <c r="C548">
        <f>SPY2019_Strat!S548</f>
        <v>118670.00639999998</v>
      </c>
    </row>
    <row r="549" spans="1:3" x14ac:dyDescent="0.25">
      <c r="A549" s="1">
        <f>SPY2019_Strat!D549</f>
        <v>43620</v>
      </c>
      <c r="B549">
        <f>SPY2019_Strat!M549</f>
        <v>303130.15070000006</v>
      </c>
      <c r="C549">
        <f>SPY2019_Strat!S549</f>
        <v>121031.5664</v>
      </c>
    </row>
    <row r="550" spans="1:3" x14ac:dyDescent="0.25">
      <c r="A550" s="1">
        <f>SPY2019_Strat!D550</f>
        <v>43621</v>
      </c>
      <c r="B550">
        <f>SPY2019_Strat!M550</f>
        <v>306018.67670000007</v>
      </c>
      <c r="C550">
        <f>SPY2019_Strat!S550</f>
        <v>121994.4084</v>
      </c>
    </row>
    <row r="551" spans="1:3" x14ac:dyDescent="0.25">
      <c r="A551" s="1">
        <f>SPY2019_Strat!D551</f>
        <v>43622</v>
      </c>
      <c r="B551">
        <f>SPY2019_Strat!M551</f>
        <v>308570.40350000001</v>
      </c>
      <c r="C551">
        <f>SPY2019_Strat!S551</f>
        <v>122723.47319999999</v>
      </c>
    </row>
    <row r="552" spans="1:3" x14ac:dyDescent="0.25">
      <c r="A552" s="1">
        <f>SPY2019_Strat!D552</f>
        <v>43623</v>
      </c>
      <c r="B552">
        <f>SPY2019_Strat!M552</f>
        <v>313087.49310000008</v>
      </c>
      <c r="C552">
        <f>SPY2019_Strat!S552</f>
        <v>123852.74560000001</v>
      </c>
    </row>
    <row r="553" spans="1:3" x14ac:dyDescent="0.25">
      <c r="A553" s="1">
        <f>SPY2019_Strat!D553</f>
        <v>43626</v>
      </c>
      <c r="B553">
        <f>SPY2019_Strat!M553</f>
        <v>315441.14970000007</v>
      </c>
      <c r="C553">
        <f>SPY2019_Strat!S553</f>
        <v>124375.7804</v>
      </c>
    </row>
    <row r="554" spans="1:3" x14ac:dyDescent="0.25">
      <c r="A554" s="1">
        <f>SPY2019_Strat!D554</f>
        <v>43627</v>
      </c>
      <c r="B554">
        <f>SPY2019_Strat!M554</f>
        <v>315302.47770000005</v>
      </c>
      <c r="C554">
        <f>SPY2019_Strat!S554</f>
        <v>124348.046</v>
      </c>
    </row>
    <row r="555" spans="1:3" x14ac:dyDescent="0.25">
      <c r="A555" s="1">
        <f>SPY2019_Strat!D555</f>
        <v>43628</v>
      </c>
      <c r="B555">
        <f>SPY2019_Strat!M555</f>
        <v>314191.06410000013</v>
      </c>
      <c r="C555">
        <f>SPY2019_Strat!S555</f>
        <v>124145.97080000001</v>
      </c>
    </row>
    <row r="556" spans="1:3" x14ac:dyDescent="0.25">
      <c r="A556" s="1">
        <f>SPY2019_Strat!D556</f>
        <v>43629</v>
      </c>
      <c r="B556">
        <f>SPY2019_Strat!M556</f>
        <v>316784.29430000018</v>
      </c>
      <c r="C556">
        <f>SPY2019_Strat!S556</f>
        <v>124617.46720000001</v>
      </c>
    </row>
    <row r="557" spans="1:3" x14ac:dyDescent="0.25">
      <c r="A557" s="1">
        <f>SPY2019_Strat!D557</f>
        <v>43630</v>
      </c>
      <c r="B557">
        <f>SPY2019_Strat!M557</f>
        <v>316055.36680000008</v>
      </c>
      <c r="C557">
        <f>SPY2019_Strat!S557</f>
        <v>124490.6972</v>
      </c>
    </row>
    <row r="558" spans="1:3" x14ac:dyDescent="0.25">
      <c r="A558" s="1">
        <f>SPY2019_Strat!D558</f>
        <v>43633</v>
      </c>
      <c r="B558">
        <f>SPY2019_Strat!M558</f>
        <v>316327.65930000017</v>
      </c>
      <c r="C558">
        <f>SPY2019_Strat!S558</f>
        <v>124534.26400000001</v>
      </c>
    </row>
    <row r="559" spans="1:3" x14ac:dyDescent="0.25">
      <c r="A559" s="1">
        <f>SPY2019_Strat!D559</f>
        <v>43634</v>
      </c>
      <c r="B559">
        <f>SPY2019_Strat!M559</f>
        <v>324431.69850000006</v>
      </c>
      <c r="C559">
        <f>SPY2019_Strat!S559</f>
        <v>125734.8624</v>
      </c>
    </row>
    <row r="560" spans="1:3" x14ac:dyDescent="0.25">
      <c r="A560" s="1">
        <f>SPY2019_Strat!D560</f>
        <v>43635</v>
      </c>
      <c r="B560">
        <f>SPY2019_Strat!M560</f>
        <v>326196.89910000004</v>
      </c>
      <c r="C560">
        <f>SPY2019_Strat!S560</f>
        <v>125996.37359999999</v>
      </c>
    </row>
    <row r="561" spans="1:3" x14ac:dyDescent="0.25">
      <c r="A561" s="1">
        <f>SPY2019_Strat!D561</f>
        <v>43636</v>
      </c>
      <c r="B561">
        <f>SPY2019_Strat!M561</f>
        <v>334240.4870000002</v>
      </c>
      <c r="C561">
        <f>SPY2019_Strat!S561</f>
        <v>127105.834</v>
      </c>
    </row>
    <row r="562" spans="1:3" x14ac:dyDescent="0.25">
      <c r="A562" s="1">
        <f>SPY2019_Strat!D562</f>
        <v>43637</v>
      </c>
      <c r="B562">
        <f>SPY2019_Strat!M562</f>
        <v>332919.80950000009</v>
      </c>
      <c r="C562">
        <f>SPY2019_Strat!S562</f>
        <v>126935.42399999998</v>
      </c>
    </row>
    <row r="563" spans="1:3" x14ac:dyDescent="0.25">
      <c r="A563" s="1">
        <f>SPY2019_Strat!D563</f>
        <v>43640</v>
      </c>
      <c r="B563">
        <f>SPY2019_Strat!M563</f>
        <v>331737.29410000023</v>
      </c>
      <c r="C563">
        <f>SPY2019_Strat!S563</f>
        <v>126792.08880000001</v>
      </c>
    </row>
    <row r="564" spans="1:3" x14ac:dyDescent="0.25">
      <c r="A564" s="1">
        <f>SPY2019_Strat!D564</f>
        <v>43641</v>
      </c>
      <c r="B564">
        <f>SPY2019_Strat!M564</f>
        <v>322276.9861000001</v>
      </c>
      <c r="C564">
        <f>SPY2019_Strat!S564</f>
        <v>125645.38479999999</v>
      </c>
    </row>
    <row r="565" spans="1:3" x14ac:dyDescent="0.25">
      <c r="A565" s="1">
        <f>SPY2019_Strat!D565</f>
        <v>43642</v>
      </c>
      <c r="B565">
        <f>SPY2019_Strat!M565</f>
        <v>321324.28930000018</v>
      </c>
      <c r="C565">
        <f>SPY2019_Strat!S565</f>
        <v>125529.90640000001</v>
      </c>
    </row>
    <row r="566" spans="1:3" x14ac:dyDescent="0.25">
      <c r="A566" s="1">
        <f>SPY2019_Strat!D566</f>
        <v>43643</v>
      </c>
      <c r="B566">
        <f>SPY2019_Strat!M566</f>
        <v>324912.72730000014</v>
      </c>
      <c r="C566">
        <f>SPY2019_Strat!S566</f>
        <v>125940.01360000001</v>
      </c>
    </row>
    <row r="567" spans="1:3" x14ac:dyDescent="0.25">
      <c r="A567" s="1">
        <f>SPY2019_Strat!D567</f>
        <v>43644</v>
      </c>
      <c r="B567">
        <f>SPY2019_Strat!M567</f>
        <v>330437.20840000024</v>
      </c>
      <c r="C567">
        <f>SPY2019_Strat!S567</f>
        <v>126537.25480000001</v>
      </c>
    </row>
    <row r="568" spans="1:3" x14ac:dyDescent="0.25">
      <c r="A568" s="1">
        <f>SPY2019_Strat!D568</f>
        <v>43647</v>
      </c>
      <c r="B568">
        <f>SPY2019_Strat!M568</f>
        <v>340234.0573000001</v>
      </c>
      <c r="C568">
        <f>SPY2019_Strat!S568</f>
        <v>127596.37359999999</v>
      </c>
    </row>
    <row r="569" spans="1:3" x14ac:dyDescent="0.25">
      <c r="A569" s="1">
        <f>SPY2019_Strat!D569</f>
        <v>43648</v>
      </c>
      <c r="B569">
        <f>SPY2019_Strat!M569</f>
        <v>343069.91860000021</v>
      </c>
      <c r="C569">
        <f>SPY2019_Strat!S569</f>
        <v>127902.9532</v>
      </c>
    </row>
    <row r="570" spans="1:3" x14ac:dyDescent="0.25">
      <c r="A570" s="1">
        <f>SPY2019_Strat!D570</f>
        <v>43649</v>
      </c>
      <c r="B570">
        <f>SPY2019_Strat!M570</f>
        <v>352270.40860000026</v>
      </c>
      <c r="C570">
        <f>SPY2019_Strat!S570</f>
        <v>128846.5932</v>
      </c>
    </row>
    <row r="571" spans="1:3" x14ac:dyDescent="0.25">
      <c r="A571" s="1">
        <f>SPY2019_Strat!D571</f>
        <v>43651</v>
      </c>
      <c r="B571">
        <f>SPY2019_Strat!M571</f>
        <v>350882.80460000027</v>
      </c>
      <c r="C571">
        <f>SPY2019_Strat!S571</f>
        <v>128711.21720000001</v>
      </c>
    </row>
    <row r="572" spans="1:3" x14ac:dyDescent="0.25">
      <c r="A572" s="1">
        <f>SPY2019_Strat!D572</f>
        <v>43654</v>
      </c>
      <c r="B572">
        <f>SPY2019_Strat!M572</f>
        <v>344353.02060000022</v>
      </c>
      <c r="C572">
        <f>SPY2019_Strat!S572</f>
        <v>128058.23880000001</v>
      </c>
    </row>
    <row r="573" spans="1:3" x14ac:dyDescent="0.25">
      <c r="A573" s="1">
        <f>SPY2019_Strat!D573</f>
        <v>43655</v>
      </c>
      <c r="B573">
        <f>SPY2019_Strat!M573</f>
        <v>345789.33600000024</v>
      </c>
      <c r="C573">
        <f>SPY2019_Strat!S573</f>
        <v>128205.55320000001</v>
      </c>
    </row>
    <row r="574" spans="1:3" x14ac:dyDescent="0.25">
      <c r="A574" s="1">
        <f>SPY2019_Strat!D574</f>
        <v>43656</v>
      </c>
      <c r="B574">
        <f>SPY2019_Strat!M574</f>
        <v>351160.45360000007</v>
      </c>
      <c r="C574">
        <f>SPY2019_Strat!S574</f>
        <v>128770.93399999999</v>
      </c>
    </row>
    <row r="575" spans="1:3" x14ac:dyDescent="0.25">
      <c r="A575" s="1">
        <f>SPY2019_Strat!D575</f>
        <v>43657</v>
      </c>
      <c r="B575">
        <f>SPY2019_Strat!M575</f>
        <v>353738.64320000017</v>
      </c>
      <c r="C575">
        <f>SPY2019_Strat!S575</f>
        <v>129049.6572</v>
      </c>
    </row>
    <row r="576" spans="1:3" x14ac:dyDescent="0.25">
      <c r="A576" s="1">
        <f>SPY2019_Strat!D576</f>
        <v>43658</v>
      </c>
      <c r="B576">
        <f>SPY2019_Strat!M576</f>
        <v>358540.4384000001</v>
      </c>
      <c r="C576">
        <f>SPY2019_Strat!S576</f>
        <v>129583.18999999999</v>
      </c>
    </row>
    <row r="577" spans="1:3" x14ac:dyDescent="0.25">
      <c r="A577" s="1">
        <f>SPY2019_Strat!D577</f>
        <v>43661</v>
      </c>
      <c r="B577">
        <f>SPY2019_Strat!M577</f>
        <v>358888.85640000022</v>
      </c>
      <c r="C577">
        <f>SPY2019_Strat!S577</f>
        <v>129623.0092</v>
      </c>
    </row>
    <row r="578" spans="1:3" x14ac:dyDescent="0.25">
      <c r="A578" s="1">
        <f>SPY2019_Strat!D578</f>
        <v>43662</v>
      </c>
      <c r="B578">
        <f>SPY2019_Strat!M578</f>
        <v>355606.00340000016</v>
      </c>
      <c r="C578">
        <f>SPY2019_Strat!S578</f>
        <v>129236.79119999999</v>
      </c>
    </row>
    <row r="579" spans="1:3" x14ac:dyDescent="0.25">
      <c r="A579" s="1">
        <f>SPY2019_Strat!D579</f>
        <v>43663</v>
      </c>
      <c r="B579">
        <f>SPY2019_Strat!M579</f>
        <v>348904.89140000014</v>
      </c>
      <c r="C579">
        <f>SPY2019_Strat!S579</f>
        <v>128424.5352</v>
      </c>
    </row>
    <row r="580" spans="1:3" x14ac:dyDescent="0.25">
      <c r="A580" s="1">
        <f>SPY2019_Strat!D580</f>
        <v>43664</v>
      </c>
      <c r="B580">
        <f>SPY2019_Strat!M580</f>
        <v>352376.86260000011</v>
      </c>
      <c r="C580">
        <f>SPY2019_Strat!S580</f>
        <v>128858.53159999999</v>
      </c>
    </row>
    <row r="581" spans="1:3" x14ac:dyDescent="0.25">
      <c r="A581" s="1">
        <f>SPY2019_Strat!D581</f>
        <v>43665</v>
      </c>
      <c r="B581">
        <f>SPY2019_Strat!M581</f>
        <v>347254.59930000023</v>
      </c>
      <c r="C581">
        <f>SPY2019_Strat!S581</f>
        <v>128197.5944</v>
      </c>
    </row>
    <row r="582" spans="1:3" x14ac:dyDescent="0.25">
      <c r="A582" s="1">
        <f>SPY2019_Strat!D582</f>
        <v>43668</v>
      </c>
      <c r="B582">
        <f>SPY2019_Strat!M582</f>
        <v>349434.4683000003</v>
      </c>
      <c r="C582">
        <f>SPY2019_Strat!S582</f>
        <v>128488.24360000002</v>
      </c>
    </row>
    <row r="583" spans="1:3" x14ac:dyDescent="0.25">
      <c r="A583" s="1">
        <f>SPY2019_Strat!D583</f>
        <v>43669</v>
      </c>
      <c r="B583">
        <f>SPY2019_Strat!M583</f>
        <v>355583.07440000027</v>
      </c>
      <c r="C583">
        <f>SPY2019_Strat!S583</f>
        <v>129336.3272</v>
      </c>
    </row>
    <row r="584" spans="1:3" x14ac:dyDescent="0.25">
      <c r="A584" s="1">
        <f>SPY2019_Strat!D584</f>
        <v>43670</v>
      </c>
      <c r="B584">
        <f>SPY2019_Strat!M584</f>
        <v>359512.96960000019</v>
      </c>
      <c r="C584">
        <f>SPY2019_Strat!S584</f>
        <v>129897.7408</v>
      </c>
    </row>
    <row r="585" spans="1:3" x14ac:dyDescent="0.25">
      <c r="A585" s="1">
        <f>SPY2019_Strat!D585</f>
        <v>43671</v>
      </c>
      <c r="B585">
        <f>SPY2019_Strat!M585</f>
        <v>355642.8436000002</v>
      </c>
      <c r="C585">
        <f>SPY2019_Strat!S585</f>
        <v>129324.3888</v>
      </c>
    </row>
    <row r="586" spans="1:3" x14ac:dyDescent="0.25">
      <c r="A586" s="1">
        <f>SPY2019_Strat!D586</f>
        <v>43672</v>
      </c>
      <c r="B586">
        <f>SPY2019_Strat!M586</f>
        <v>360844.82740000018</v>
      </c>
      <c r="C586">
        <f>SPY2019_Strat!S586</f>
        <v>130124.694</v>
      </c>
    </row>
    <row r="587" spans="1:3" x14ac:dyDescent="0.25">
      <c r="A587" s="1">
        <f>SPY2019_Strat!D587</f>
        <v>43675</v>
      </c>
      <c r="B587">
        <f>SPY2019_Strat!M587</f>
        <v>359476.11240000022</v>
      </c>
      <c r="C587">
        <f>SPY2019_Strat!S587</f>
        <v>129905.69960000001</v>
      </c>
    </row>
    <row r="588" spans="1:3" x14ac:dyDescent="0.25">
      <c r="A588" s="1">
        <f>SPY2019_Strat!D588</f>
        <v>43676</v>
      </c>
      <c r="B588">
        <f>SPY2019_Strat!M588</f>
        <v>357708.26520000026</v>
      </c>
      <c r="C588">
        <f>SPY2019_Strat!S588</f>
        <v>129611.05840000001</v>
      </c>
    </row>
    <row r="589" spans="1:3" x14ac:dyDescent="0.25">
      <c r="A589" s="1">
        <f>SPY2019_Strat!D589</f>
        <v>43677</v>
      </c>
      <c r="B589">
        <f>SPY2019_Strat!M589</f>
        <v>350176.0619000002</v>
      </c>
      <c r="C589">
        <f>SPY2019_Strat!S589</f>
        <v>128301.11</v>
      </c>
    </row>
    <row r="590" spans="1:3" x14ac:dyDescent="0.25">
      <c r="A590" s="1">
        <f>SPY2019_Strat!D590</f>
        <v>43678</v>
      </c>
      <c r="B590">
        <f>SPY2019_Strat!M590</f>
        <v>344504.25290000031</v>
      </c>
      <c r="C590">
        <f>SPY2019_Strat!S590</f>
        <v>127269.872</v>
      </c>
    </row>
    <row r="591" spans="1:3" x14ac:dyDescent="0.25">
      <c r="A591" s="1">
        <f>SPY2019_Strat!D591</f>
        <v>43679</v>
      </c>
      <c r="B591">
        <f>SPY2019_Strat!M591</f>
        <v>339863.71910000022</v>
      </c>
      <c r="C591">
        <f>SPY2019_Strat!S591</f>
        <v>126385.9608</v>
      </c>
    </row>
    <row r="592" spans="1:3" x14ac:dyDescent="0.25">
      <c r="A592" s="1">
        <f>SPY2019_Strat!D592</f>
        <v>43682</v>
      </c>
      <c r="B592">
        <f>SPY2019_Strat!M592</f>
        <v>322344.61510000029</v>
      </c>
      <c r="C592">
        <f>SPY2019_Strat!S592</f>
        <v>122882.14</v>
      </c>
    </row>
    <row r="593" spans="1:3" x14ac:dyDescent="0.25">
      <c r="A593" s="1">
        <f>SPY2019_Strat!D593</f>
        <v>43683</v>
      </c>
      <c r="B593">
        <f>SPY2019_Strat!M593</f>
        <v>329871.8470000003</v>
      </c>
      <c r="C593">
        <f>SPY2019_Strat!S593</f>
        <v>124466.82040000001</v>
      </c>
    </row>
    <row r="594" spans="1:3" x14ac:dyDescent="0.25">
      <c r="A594" s="1">
        <f>SPY2019_Strat!D594</f>
        <v>43684</v>
      </c>
      <c r="B594">
        <f>SPY2019_Strat!M594</f>
        <v>330176.44300000032</v>
      </c>
      <c r="C594">
        <f>SPY2019_Strat!S594</f>
        <v>124534.50840000001</v>
      </c>
    </row>
    <row r="595" spans="1:3" x14ac:dyDescent="0.25">
      <c r="A595" s="1">
        <f>SPY2019_Strat!D595</f>
        <v>43685</v>
      </c>
      <c r="B595">
        <f>SPY2019_Strat!M595</f>
        <v>339737.28210000019</v>
      </c>
      <c r="C595">
        <f>SPY2019_Strat!S595</f>
        <v>126784.1176</v>
      </c>
    </row>
    <row r="596" spans="1:3" x14ac:dyDescent="0.25">
      <c r="A596" s="1">
        <f>SPY2019_Strat!D596</f>
        <v>43686</v>
      </c>
      <c r="B596">
        <f>SPY2019_Strat!M596</f>
        <v>336551.97970000026</v>
      </c>
      <c r="C596">
        <f>SPY2019_Strat!S596</f>
        <v>125987.79199999999</v>
      </c>
    </row>
    <row r="597" spans="1:3" x14ac:dyDescent="0.25">
      <c r="A597" s="1">
        <f>SPY2019_Strat!D597</f>
        <v>43689</v>
      </c>
      <c r="B597">
        <f>SPY2019_Strat!M597</f>
        <v>331251.48820000025</v>
      </c>
      <c r="C597">
        <f>SPY2019_Strat!S597</f>
        <v>124574.32759999999</v>
      </c>
    </row>
    <row r="598" spans="1:3" x14ac:dyDescent="0.25">
      <c r="A598" s="1">
        <f>SPY2019_Strat!D598</f>
        <v>43690</v>
      </c>
      <c r="B598">
        <f>SPY2019_Strat!M598</f>
        <v>337494.62160000019</v>
      </c>
      <c r="C598">
        <f>SPY2019_Strat!S598</f>
        <v>126358.08</v>
      </c>
    </row>
    <row r="599" spans="1:3" x14ac:dyDescent="0.25">
      <c r="A599" s="1">
        <f>SPY2019_Strat!D599</f>
        <v>43691</v>
      </c>
      <c r="B599">
        <f>SPY2019_Strat!M599</f>
        <v>326301.32390000019</v>
      </c>
      <c r="C599">
        <f>SPY2019_Strat!S599</f>
        <v>122913.9884</v>
      </c>
    </row>
    <row r="600" spans="1:3" x14ac:dyDescent="0.25">
      <c r="A600" s="1">
        <f>SPY2019_Strat!D600</f>
        <v>43692</v>
      </c>
      <c r="B600">
        <f>SPY2019_Strat!M600</f>
        <v>327197.18510000024</v>
      </c>
      <c r="C600">
        <f>SPY2019_Strat!S600</f>
        <v>123212.6088</v>
      </c>
    </row>
    <row r="601" spans="1:3" x14ac:dyDescent="0.25">
      <c r="A601" s="1">
        <f>SPY2019_Strat!D601</f>
        <v>43693</v>
      </c>
      <c r="B601">
        <f>SPY2019_Strat!M601</f>
        <v>331795.94960000023</v>
      </c>
      <c r="C601">
        <f>SPY2019_Strat!S601</f>
        <v>124884.88680000001</v>
      </c>
    </row>
    <row r="602" spans="1:3" x14ac:dyDescent="0.25">
      <c r="A602" s="1">
        <f>SPY2019_Strat!D602</f>
        <v>43696</v>
      </c>
      <c r="B602">
        <f>SPY2019_Strat!M602</f>
        <v>335259.93860000017</v>
      </c>
      <c r="C602">
        <f>SPY2019_Strat!S602</f>
        <v>126270.48239999999</v>
      </c>
    </row>
    <row r="603" spans="1:3" x14ac:dyDescent="0.25">
      <c r="A603" s="1">
        <f>SPY2019_Strat!D603</f>
        <v>43697</v>
      </c>
      <c r="B603">
        <f>SPY2019_Strat!M603</f>
        <v>333253.23110000021</v>
      </c>
      <c r="C603">
        <f>SPY2019_Strat!S603</f>
        <v>125378.6124</v>
      </c>
    </row>
    <row r="604" spans="1:3" x14ac:dyDescent="0.25">
      <c r="A604" s="1">
        <f>SPY2019_Strat!D604</f>
        <v>43698</v>
      </c>
      <c r="B604">
        <f>SPY2019_Strat!M604</f>
        <v>335132.5519000002</v>
      </c>
      <c r="C604">
        <f>SPY2019_Strat!S604</f>
        <v>126318.27280000001</v>
      </c>
    </row>
    <row r="605" spans="1:3" x14ac:dyDescent="0.25">
      <c r="A605" s="1">
        <f>SPY2019_Strat!D605</f>
        <v>43699</v>
      </c>
      <c r="B605">
        <f>SPY2019_Strat!M605</f>
        <v>335069.83260000014</v>
      </c>
      <c r="C605">
        <f>SPY2019_Strat!S605</f>
        <v>126282.4332</v>
      </c>
    </row>
    <row r="606" spans="1:3" x14ac:dyDescent="0.25">
      <c r="A606" s="1">
        <f>SPY2019_Strat!D606</f>
        <v>43700</v>
      </c>
      <c r="B606">
        <f>SPY2019_Strat!M606</f>
        <v>330584.55420000019</v>
      </c>
      <c r="C606">
        <f>SPY2019_Strat!S606</f>
        <v>123292.2476</v>
      </c>
    </row>
    <row r="607" spans="1:3" x14ac:dyDescent="0.25">
      <c r="A607" s="1">
        <f>SPY2019_Strat!D607</f>
        <v>43703</v>
      </c>
      <c r="B607">
        <f>SPY2019_Strat!M607</f>
        <v>332152.3032000002</v>
      </c>
      <c r="C607">
        <f>SPY2019_Strat!S607</f>
        <v>124546.44679999999</v>
      </c>
    </row>
    <row r="608" spans="1:3" x14ac:dyDescent="0.25">
      <c r="A608" s="1">
        <f>SPY2019_Strat!D608</f>
        <v>43704</v>
      </c>
      <c r="B608">
        <f>SPY2019_Strat!M608</f>
        <v>331702.38880000019</v>
      </c>
      <c r="C608">
        <f>SPY2019_Strat!S608</f>
        <v>124096.5324</v>
      </c>
    </row>
    <row r="609" spans="1:3" x14ac:dyDescent="0.25">
      <c r="A609" s="1">
        <f>SPY2019_Strat!D609</f>
        <v>43705</v>
      </c>
      <c r="B609">
        <f>SPY2019_Strat!M609</f>
        <v>332305.60210000025</v>
      </c>
      <c r="C609">
        <f>SPY2019_Strat!S609</f>
        <v>124900.8168</v>
      </c>
    </row>
    <row r="610" spans="1:3" x14ac:dyDescent="0.25">
      <c r="A610" s="1">
        <f>SPY2019_Strat!D610</f>
        <v>43706</v>
      </c>
      <c r="B610">
        <f>SPY2019_Strat!M610</f>
        <v>333040.20910000021</v>
      </c>
      <c r="C610">
        <f>SPY2019_Strat!S610</f>
        <v>126370.03079999999</v>
      </c>
    </row>
    <row r="611" spans="1:3" x14ac:dyDescent="0.25">
      <c r="A611" s="1">
        <f>SPY2019_Strat!D611</f>
        <v>43707</v>
      </c>
      <c r="B611">
        <f>SPY2019_Strat!M611</f>
        <v>333027.26960000023</v>
      </c>
      <c r="C611">
        <f>SPY2019_Strat!S611</f>
        <v>126318.27280000001</v>
      </c>
    </row>
    <row r="612" spans="1:3" x14ac:dyDescent="0.25">
      <c r="A612" s="1">
        <f>SPY2019_Strat!D612</f>
        <v>43711</v>
      </c>
      <c r="B612">
        <f>SPY2019_Strat!M612</f>
        <v>333027.26960000023</v>
      </c>
      <c r="C612">
        <f>SPY2019_Strat!S612</f>
        <v>125637.41359999999</v>
      </c>
    </row>
    <row r="613" spans="1:3" x14ac:dyDescent="0.25">
      <c r="A613" s="1">
        <f>SPY2019_Strat!D613</f>
        <v>43712</v>
      </c>
      <c r="B613">
        <f>SPY2019_Strat!M613</f>
        <v>333027.26960000023</v>
      </c>
      <c r="C613">
        <f>SPY2019_Strat!S613</f>
        <v>126951.35399999999</v>
      </c>
    </row>
    <row r="614" spans="1:3" x14ac:dyDescent="0.25">
      <c r="A614" s="1">
        <f>SPY2019_Strat!D614</f>
        <v>43713</v>
      </c>
      <c r="B614">
        <f>SPY2019_Strat!M614</f>
        <v>333027.26960000023</v>
      </c>
      <c r="C614">
        <f>SPY2019_Strat!S614</f>
        <v>128456.3956</v>
      </c>
    </row>
    <row r="615" spans="1:3" x14ac:dyDescent="0.25">
      <c r="A615" s="1">
        <f>SPY2019_Strat!D615</f>
        <v>43714</v>
      </c>
      <c r="B615">
        <f>SPY2019_Strat!M615</f>
        <v>333027.26960000023</v>
      </c>
      <c r="C615">
        <f>SPY2019_Strat!S615</f>
        <v>128547.9728</v>
      </c>
    </row>
    <row r="616" spans="1:3" x14ac:dyDescent="0.25">
      <c r="A616" s="1">
        <f>SPY2019_Strat!D616</f>
        <v>43717</v>
      </c>
      <c r="B616">
        <f>SPY2019_Strat!M616</f>
        <v>333027.26960000023</v>
      </c>
      <c r="C616">
        <f>SPY2019_Strat!S616</f>
        <v>128607.7016</v>
      </c>
    </row>
    <row r="617" spans="1:3" x14ac:dyDescent="0.25">
      <c r="A617" s="1">
        <f>SPY2019_Strat!D617</f>
        <v>43718</v>
      </c>
      <c r="B617">
        <f>SPY2019_Strat!M617</f>
        <v>333027.26960000023</v>
      </c>
      <c r="C617">
        <f>SPY2019_Strat!S617</f>
        <v>128579.83320000001</v>
      </c>
    </row>
    <row r="618" spans="1:3" x14ac:dyDescent="0.25">
      <c r="A618" s="1">
        <f>SPY2019_Strat!D618</f>
        <v>43719</v>
      </c>
      <c r="B618">
        <f>SPY2019_Strat!M618</f>
        <v>333027.26960000023</v>
      </c>
      <c r="C618">
        <f>SPY2019_Strat!S618</f>
        <v>129423.92480000001</v>
      </c>
    </row>
    <row r="619" spans="1:3" x14ac:dyDescent="0.25">
      <c r="A619" s="1">
        <f>SPY2019_Strat!D619</f>
        <v>43720</v>
      </c>
      <c r="B619">
        <f>SPY2019_Strat!M619</f>
        <v>333027.26960000023</v>
      </c>
      <c r="C619">
        <f>SPY2019_Strat!S619</f>
        <v>129838.02399999999</v>
      </c>
    </row>
    <row r="620" spans="1:3" x14ac:dyDescent="0.25">
      <c r="A620" s="1">
        <f>SPY2019_Strat!D620</f>
        <v>43721</v>
      </c>
      <c r="B620">
        <f>SPY2019_Strat!M620</f>
        <v>333027.26960000023</v>
      </c>
      <c r="C620">
        <f>SPY2019_Strat!S620</f>
        <v>129758.3852</v>
      </c>
    </row>
    <row r="621" spans="1:3" x14ac:dyDescent="0.25">
      <c r="A621" s="1">
        <f>SPY2019_Strat!D621</f>
        <v>43724</v>
      </c>
      <c r="B621">
        <f>SPY2019_Strat!M621</f>
        <v>333027.26960000023</v>
      </c>
      <c r="C621">
        <f>SPY2019_Strat!S621</f>
        <v>129388.09719999999</v>
      </c>
    </row>
    <row r="622" spans="1:3" x14ac:dyDescent="0.25">
      <c r="A622" s="1">
        <f>SPY2019_Strat!D622</f>
        <v>43725</v>
      </c>
      <c r="B622">
        <f>SPY2019_Strat!M622</f>
        <v>333027.26960000023</v>
      </c>
      <c r="C622">
        <f>SPY2019_Strat!S622</f>
        <v>129690.6972</v>
      </c>
    </row>
    <row r="623" spans="1:3" x14ac:dyDescent="0.25">
      <c r="A623" s="1">
        <f>SPY2019_Strat!D623</f>
        <v>43726</v>
      </c>
      <c r="B623">
        <f>SPY2019_Strat!M623</f>
        <v>333027.26960000023</v>
      </c>
      <c r="C623">
        <f>SPY2019_Strat!S623</f>
        <v>129762.3648</v>
      </c>
    </row>
    <row r="624" spans="1:3" x14ac:dyDescent="0.25">
      <c r="A624" s="1">
        <f>SPY2019_Strat!D624</f>
        <v>43727</v>
      </c>
      <c r="B624">
        <f>SPY2019_Strat!M624</f>
        <v>333027.26960000023</v>
      </c>
      <c r="C624">
        <f>SPY2019_Strat!S624</f>
        <v>129754.39360000001</v>
      </c>
    </row>
    <row r="625" spans="1:3" x14ac:dyDescent="0.25">
      <c r="A625" s="1">
        <f>SPY2019_Strat!D625</f>
        <v>43728</v>
      </c>
      <c r="B625">
        <f>SPY2019_Strat!M625</f>
        <v>333027.26960000023</v>
      </c>
      <c r="C625">
        <f>SPY2019_Strat!S625</f>
        <v>129187.9996</v>
      </c>
    </row>
    <row r="626" spans="1:3" x14ac:dyDescent="0.25">
      <c r="A626" s="1">
        <f>SPY2019_Strat!D626</f>
        <v>43731</v>
      </c>
      <c r="B626">
        <f>SPY2019_Strat!M626</f>
        <v>333027.26960000023</v>
      </c>
      <c r="C626">
        <f>SPY2019_Strat!S626</f>
        <v>129159.9964</v>
      </c>
    </row>
    <row r="627" spans="1:3" x14ac:dyDescent="0.25">
      <c r="A627" s="1">
        <f>SPY2019_Strat!D627</f>
        <v>43732</v>
      </c>
      <c r="B627">
        <f>SPY2019_Strat!M627</f>
        <v>333027.26960000023</v>
      </c>
      <c r="C627">
        <f>SPY2019_Strat!S627</f>
        <v>128223.99800000001</v>
      </c>
    </row>
    <row r="628" spans="1:3" x14ac:dyDescent="0.25">
      <c r="A628" s="1">
        <f>SPY2019_Strat!D628</f>
        <v>43733</v>
      </c>
      <c r="B628">
        <f>SPY2019_Strat!M628</f>
        <v>333027.26960000023</v>
      </c>
      <c r="C628">
        <f>SPY2019_Strat!S628</f>
        <v>128923.99800000001</v>
      </c>
    </row>
    <row r="629" spans="1:3" x14ac:dyDescent="0.25">
      <c r="A629" s="1">
        <f>SPY2019_Strat!D629</f>
        <v>43734</v>
      </c>
      <c r="B629">
        <f>SPY2019_Strat!M629</f>
        <v>333027.26960000023</v>
      </c>
      <c r="C629">
        <f>SPY2019_Strat!S629</f>
        <v>128676</v>
      </c>
    </row>
    <row r="630" spans="1:3" x14ac:dyDescent="0.25">
      <c r="A630" s="1">
        <f>SPY2019_Strat!D630</f>
        <v>43735</v>
      </c>
      <c r="B630">
        <f>SPY2019_Strat!M630</f>
        <v>333027.26960000023</v>
      </c>
      <c r="C630">
        <f>SPY2019_Strat!S630</f>
        <v>128035.9976</v>
      </c>
    </row>
    <row r="631" spans="1:3" x14ac:dyDescent="0.25">
      <c r="A631" s="1">
        <f>SPY2019_Strat!D631</f>
        <v>43738</v>
      </c>
      <c r="B631">
        <f>SPY2019_Strat!M631</f>
        <v>333027.26960000023</v>
      </c>
      <c r="C631">
        <f>SPY2019_Strat!S631</f>
        <v>128583.99560000001</v>
      </c>
    </row>
    <row r="632" spans="1:3" x14ac:dyDescent="0.25">
      <c r="A632" s="1">
        <f>SPY2019_Strat!D632</f>
        <v>43739</v>
      </c>
      <c r="B632">
        <f>SPY2019_Strat!M632</f>
        <v>333027.26960000023</v>
      </c>
      <c r="C632">
        <f>SPY2019_Strat!S632</f>
        <v>127171.99599999998</v>
      </c>
    </row>
    <row r="633" spans="1:3" x14ac:dyDescent="0.25">
      <c r="A633" s="1">
        <f>SPY2019_Strat!D633</f>
        <v>43740</v>
      </c>
      <c r="B633">
        <f>SPY2019_Strat!M633</f>
        <v>333027.26960000023</v>
      </c>
      <c r="C633">
        <f>SPY2019_Strat!S633</f>
        <v>125099.99920000001</v>
      </c>
    </row>
    <row r="634" spans="1:3" x14ac:dyDescent="0.25">
      <c r="A634" s="1">
        <f>SPY2019_Strat!D634</f>
        <v>43741</v>
      </c>
      <c r="B634">
        <f>SPY2019_Strat!M634</f>
        <v>333027.26960000023</v>
      </c>
      <c r="C634">
        <f>SPY2019_Strat!S634</f>
        <v>126044.0052</v>
      </c>
    </row>
    <row r="635" spans="1:3" x14ac:dyDescent="0.25">
      <c r="A635" s="1">
        <f>SPY2019_Strat!D635</f>
        <v>43742</v>
      </c>
      <c r="B635">
        <f>SPY2019_Strat!M635</f>
        <v>333027.26960000023</v>
      </c>
      <c r="C635">
        <f>SPY2019_Strat!S635</f>
        <v>127616.0024</v>
      </c>
    </row>
    <row r="636" spans="1:3" x14ac:dyDescent="0.25">
      <c r="A636" s="1">
        <f>SPY2019_Strat!D636</f>
        <v>43745</v>
      </c>
      <c r="B636">
        <f>SPY2019_Strat!M636</f>
        <v>333027.26960000023</v>
      </c>
      <c r="C636">
        <f>SPY2019_Strat!S636</f>
        <v>127107.9948</v>
      </c>
    </row>
    <row r="637" spans="1:3" x14ac:dyDescent="0.25">
      <c r="A637" s="1">
        <f>SPY2019_Strat!D637</f>
        <v>43746</v>
      </c>
      <c r="B637">
        <f>SPY2019_Strat!M637</f>
        <v>333027.26960000023</v>
      </c>
      <c r="C637">
        <f>SPY2019_Strat!S637</f>
        <v>125287.9996</v>
      </c>
    </row>
    <row r="638" spans="1:3" x14ac:dyDescent="0.25">
      <c r="A638" s="1">
        <f>SPY2019_Strat!D638</f>
        <v>43747</v>
      </c>
      <c r="B638">
        <f>SPY2019_Strat!M638</f>
        <v>333027.26960000023</v>
      </c>
      <c r="C638">
        <f>SPY2019_Strat!S638</f>
        <v>126383.99560000001</v>
      </c>
    </row>
    <row r="639" spans="1:3" x14ac:dyDescent="0.25">
      <c r="A639" s="1">
        <f>SPY2019_Strat!D639</f>
        <v>43748</v>
      </c>
      <c r="B639">
        <f>SPY2019_Strat!M639</f>
        <v>333027.26960000023</v>
      </c>
      <c r="C639">
        <f>SPY2019_Strat!S639</f>
        <v>127171.99599999998</v>
      </c>
    </row>
    <row r="640" spans="1:3" x14ac:dyDescent="0.25">
      <c r="A640" s="1">
        <f>SPY2019_Strat!D640</f>
        <v>43749</v>
      </c>
      <c r="B640">
        <f>SPY2019_Strat!M640</f>
        <v>333027.26960000023</v>
      </c>
      <c r="C640">
        <f>SPY2019_Strat!S640</f>
        <v>128387.9996</v>
      </c>
    </row>
    <row r="641" spans="1:3" x14ac:dyDescent="0.25">
      <c r="A641" s="1">
        <f>SPY2019_Strat!D641</f>
        <v>43752</v>
      </c>
      <c r="B641">
        <f>SPY2019_Strat!M641</f>
        <v>333027.26960000023</v>
      </c>
      <c r="C641">
        <f>SPY2019_Strat!S641</f>
        <v>128256.00480000001</v>
      </c>
    </row>
    <row r="642" spans="1:3" x14ac:dyDescent="0.25">
      <c r="A642" s="1">
        <f>SPY2019_Strat!D642</f>
        <v>43753</v>
      </c>
      <c r="B642">
        <f>SPY2019_Strat!M642</f>
        <v>333027.26960000023</v>
      </c>
      <c r="C642">
        <f>SPY2019_Strat!S642</f>
        <v>129428.00199999999</v>
      </c>
    </row>
    <row r="643" spans="1:3" x14ac:dyDescent="0.25">
      <c r="A643" s="1">
        <f>SPY2019_Strat!D643</f>
        <v>43754</v>
      </c>
      <c r="B643">
        <f>SPY2019_Strat!M643</f>
        <v>333027.26960000023</v>
      </c>
      <c r="C643">
        <f>SPY2019_Strat!S643</f>
        <v>129235.9976</v>
      </c>
    </row>
    <row r="644" spans="1:3" x14ac:dyDescent="0.25">
      <c r="A644" s="1">
        <f>SPY2019_Strat!D644</f>
        <v>43755</v>
      </c>
      <c r="B644">
        <f>SPY2019_Strat!M644</f>
        <v>333027.26960000023</v>
      </c>
      <c r="C644">
        <f>SPY2019_Strat!S644</f>
        <v>129587.9996</v>
      </c>
    </row>
    <row r="645" spans="1:3" x14ac:dyDescent="0.25">
      <c r="A645" s="1">
        <f>SPY2019_Strat!D645</f>
        <v>43756</v>
      </c>
      <c r="B645">
        <f>SPY2019_Strat!M645</f>
        <v>333027.26960000023</v>
      </c>
      <c r="C645">
        <f>SPY2019_Strat!S645</f>
        <v>129064.0004</v>
      </c>
    </row>
    <row r="646" spans="1:3" x14ac:dyDescent="0.25">
      <c r="A646" s="1">
        <f>SPY2019_Strat!D646</f>
        <v>43759</v>
      </c>
      <c r="B646">
        <f>SPY2019_Strat!M646</f>
        <v>333027.26960000023</v>
      </c>
      <c r="C646">
        <f>SPY2019_Strat!S646</f>
        <v>129871.99599999998</v>
      </c>
    </row>
    <row r="647" spans="1:3" x14ac:dyDescent="0.25">
      <c r="A647" s="1">
        <f>SPY2019_Strat!D647</f>
        <v>43760</v>
      </c>
      <c r="B647">
        <f>SPY2019_Strat!M647</f>
        <v>333027.26960000023</v>
      </c>
      <c r="C647">
        <f>SPY2019_Strat!S647</f>
        <v>129480.00400000002</v>
      </c>
    </row>
    <row r="648" spans="1:3" x14ac:dyDescent="0.25">
      <c r="A648" s="1">
        <f>SPY2019_Strat!D648</f>
        <v>43761</v>
      </c>
      <c r="B648">
        <f>SPY2019_Strat!M648</f>
        <v>333027.26960000023</v>
      </c>
      <c r="C648">
        <f>SPY2019_Strat!S648</f>
        <v>129828.00199999999</v>
      </c>
    </row>
    <row r="649" spans="1:3" x14ac:dyDescent="0.25">
      <c r="A649" s="1">
        <f>SPY2019_Strat!D649</f>
        <v>43762</v>
      </c>
      <c r="B649">
        <f>SPY2019_Strat!M649</f>
        <v>333027.26960000023</v>
      </c>
      <c r="C649">
        <f>SPY2019_Strat!S649</f>
        <v>130023.99800000001</v>
      </c>
    </row>
    <row r="650" spans="1:3" x14ac:dyDescent="0.25">
      <c r="A650" s="1">
        <f>SPY2019_Strat!D650</f>
        <v>43763</v>
      </c>
      <c r="B650">
        <f>SPY2019_Strat!M650</f>
        <v>333027.26960000023</v>
      </c>
      <c r="C650">
        <f>SPY2019_Strat!S650</f>
        <v>130516.0024</v>
      </c>
    </row>
    <row r="651" spans="1:3" x14ac:dyDescent="0.25">
      <c r="A651" s="1">
        <f>SPY2019_Strat!D651</f>
        <v>43766</v>
      </c>
      <c r="B651">
        <f>SPY2019_Strat!M651</f>
        <v>333027.26960000023</v>
      </c>
      <c r="C651">
        <f>SPY2019_Strat!S651</f>
        <v>131195.9952</v>
      </c>
    </row>
    <row r="652" spans="1:3" x14ac:dyDescent="0.25">
      <c r="A652" s="1">
        <f>SPY2019_Strat!D652</f>
        <v>43767</v>
      </c>
      <c r="B652">
        <f>SPY2019_Strat!M652</f>
        <v>333027.26960000023</v>
      </c>
      <c r="C652">
        <f>SPY2019_Strat!S652</f>
        <v>131159.9964</v>
      </c>
    </row>
    <row r="653" spans="1:3" x14ac:dyDescent="0.25">
      <c r="A653" s="1">
        <f>SPY2019_Strat!D653</f>
        <v>43768</v>
      </c>
      <c r="B653">
        <f>SPY2019_Strat!M653</f>
        <v>333027.26960000023</v>
      </c>
      <c r="C653">
        <f>SPY2019_Strat!S653</f>
        <v>131532.00599999999</v>
      </c>
    </row>
    <row r="654" spans="1:3" x14ac:dyDescent="0.25">
      <c r="A654" s="1">
        <f>SPY2019_Strat!D654</f>
        <v>43769</v>
      </c>
      <c r="B654">
        <f>SPY2019_Strat!M654</f>
        <v>333027.26960000023</v>
      </c>
      <c r="C654">
        <f>SPY2019_Strat!S654</f>
        <v>131207.99479999999</v>
      </c>
    </row>
    <row r="655" spans="1:3" x14ac:dyDescent="0.25">
      <c r="A655" s="1">
        <f>SPY2019_Strat!D655</f>
        <v>43770</v>
      </c>
      <c r="B655">
        <f>SPY2019_Strat!M655</f>
        <v>333027.26960000023</v>
      </c>
      <c r="C655">
        <f>SPY2019_Strat!S655</f>
        <v>132332.00599999999</v>
      </c>
    </row>
    <row r="656" spans="1:3" x14ac:dyDescent="0.25">
      <c r="A656" s="1">
        <f>SPY2019_Strat!D656</f>
        <v>43773</v>
      </c>
      <c r="B656">
        <f>SPY2019_Strat!M656</f>
        <v>333027.26960000023</v>
      </c>
      <c r="C656">
        <f>SPY2019_Strat!S656</f>
        <v>132823.99800000002</v>
      </c>
    </row>
    <row r="657" spans="1:3" x14ac:dyDescent="0.25">
      <c r="A657" s="1">
        <f>SPY2019_Strat!D657</f>
        <v>43774</v>
      </c>
      <c r="B657">
        <f>SPY2019_Strat!M657</f>
        <v>333027.26960000023</v>
      </c>
      <c r="C657">
        <f>SPY2019_Strat!S657</f>
        <v>132687.99959999998</v>
      </c>
    </row>
    <row r="658" spans="1:3" x14ac:dyDescent="0.25">
      <c r="A658" s="1">
        <f>SPY2019_Strat!D658</f>
        <v>43775</v>
      </c>
      <c r="B658">
        <f>SPY2019_Strat!M658</f>
        <v>333027.26960000023</v>
      </c>
      <c r="C658">
        <f>SPY2019_Strat!S658</f>
        <v>132716.0024</v>
      </c>
    </row>
    <row r="659" spans="1:3" x14ac:dyDescent="0.25">
      <c r="A659" s="1">
        <f>SPY2019_Strat!D659</f>
        <v>43776</v>
      </c>
      <c r="B659">
        <f>SPY2019_Strat!M659</f>
        <v>333027.26960000023</v>
      </c>
      <c r="C659">
        <f>SPY2019_Strat!S659</f>
        <v>133147.99720000001</v>
      </c>
    </row>
    <row r="660" spans="1:3" x14ac:dyDescent="0.25">
      <c r="A660" s="1">
        <f>SPY2019_Strat!D660</f>
        <v>43777</v>
      </c>
      <c r="B660">
        <f>SPY2019_Strat!M660</f>
        <v>333027.26960000023</v>
      </c>
      <c r="C660">
        <f>SPY2019_Strat!S660</f>
        <v>133452.00079999998</v>
      </c>
    </row>
    <row r="661" spans="1:3" x14ac:dyDescent="0.25">
      <c r="A661" s="1">
        <f>SPY2019_Strat!D661</f>
        <v>43780</v>
      </c>
      <c r="B661">
        <f>SPY2019_Strat!M661</f>
        <v>333027.26960000023</v>
      </c>
      <c r="C661">
        <f>SPY2019_Strat!S661</f>
        <v>133216.0024</v>
      </c>
    </row>
    <row r="662" spans="1:3" x14ac:dyDescent="0.25">
      <c r="A662" s="1">
        <f>SPY2019_Strat!D662</f>
        <v>43781</v>
      </c>
      <c r="B662">
        <f>SPY2019_Strat!M662</f>
        <v>333027.26960000023</v>
      </c>
      <c r="C662">
        <f>SPY2019_Strat!S662</f>
        <v>133476</v>
      </c>
    </row>
    <row r="663" spans="1:3" x14ac:dyDescent="0.25">
      <c r="A663" s="1">
        <f>SPY2019_Strat!D663</f>
        <v>43782</v>
      </c>
      <c r="B663">
        <f>SPY2019_Strat!M663</f>
        <v>333027.26960000023</v>
      </c>
      <c r="C663">
        <f>SPY2019_Strat!S663</f>
        <v>133516.0024</v>
      </c>
    </row>
    <row r="664" spans="1:3" x14ac:dyDescent="0.25">
      <c r="A664" s="1">
        <f>SPY2019_Strat!D664</f>
        <v>43783</v>
      </c>
      <c r="B664">
        <f>SPY2019_Strat!M664</f>
        <v>333027.26960000023</v>
      </c>
      <c r="C664">
        <f>SPY2019_Strat!S664</f>
        <v>133516.0024</v>
      </c>
    </row>
    <row r="665" spans="1:3" x14ac:dyDescent="0.25">
      <c r="A665" s="1"/>
    </row>
    <row r="666" spans="1:3" x14ac:dyDescent="0.25">
      <c r="A666" s="1"/>
    </row>
    <row r="667" spans="1:3" x14ac:dyDescent="0.25">
      <c r="A667" s="1"/>
    </row>
    <row r="668" spans="1:3" x14ac:dyDescent="0.25">
      <c r="A668" s="1"/>
    </row>
    <row r="669" spans="1:3" x14ac:dyDescent="0.25">
      <c r="A669" s="1"/>
    </row>
    <row r="670" spans="1:3" x14ac:dyDescent="0.25">
      <c r="A670" s="1"/>
    </row>
    <row r="671" spans="1:3" x14ac:dyDescent="0.25">
      <c r="A671" s="1"/>
    </row>
    <row r="672" spans="1:3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83"/>
  <sheetViews>
    <sheetView topLeftCell="T1" workbookViewId="0">
      <selection activeCell="D2" sqref="D2"/>
    </sheetView>
  </sheetViews>
  <sheetFormatPr defaultRowHeight="15" x14ac:dyDescent="0.25"/>
  <cols>
    <col min="1" max="1" width="11.140625" customWidth="1"/>
    <col min="4" max="4" width="15.7109375" customWidth="1"/>
    <col min="5" max="5" width="9.140625" style="3"/>
    <col min="6" max="6" width="9.140625" style="5"/>
    <col min="33" max="33" width="18.42578125" customWidth="1"/>
  </cols>
  <sheetData>
    <row r="1" spans="1:33" x14ac:dyDescent="0.25">
      <c r="A1" t="s">
        <v>0</v>
      </c>
      <c r="B1" t="s">
        <v>1</v>
      </c>
      <c r="D1" t="s">
        <v>0</v>
      </c>
      <c r="E1" s="3" t="s">
        <v>9</v>
      </c>
      <c r="F1" s="5" t="s">
        <v>10</v>
      </c>
      <c r="G1" t="s">
        <v>2</v>
      </c>
      <c r="H1" t="s">
        <v>3</v>
      </c>
      <c r="K1" t="s">
        <v>4</v>
      </c>
      <c r="M1" t="s">
        <v>5</v>
      </c>
      <c r="N1" t="s">
        <v>6</v>
      </c>
      <c r="O1" t="s">
        <v>8</v>
      </c>
      <c r="Q1" t="s">
        <v>7</v>
      </c>
      <c r="R1" t="s">
        <v>11</v>
      </c>
      <c r="S1" t="s">
        <v>13</v>
      </c>
      <c r="U1" t="s">
        <v>0</v>
      </c>
      <c r="V1" t="s">
        <v>636</v>
      </c>
    </row>
    <row r="2" spans="1:33" x14ac:dyDescent="0.25">
      <c r="A2" s="1">
        <v>42824</v>
      </c>
      <c r="B2">
        <v>2.2938075964608898E-2</v>
      </c>
      <c r="D2" s="2">
        <v>42824</v>
      </c>
      <c r="E2" s="3">
        <v>0.69505511887389704</v>
      </c>
      <c r="F2" s="5">
        <v>0.30494488112610202</v>
      </c>
      <c r="G2">
        <f>IF(E2&gt;0.7,-1,0)</f>
        <v>0</v>
      </c>
      <c r="H2">
        <f>IF(F2&gt;0.7,1,0)</f>
        <v>0</v>
      </c>
      <c r="I2">
        <f>G2*(-B2)</f>
        <v>0</v>
      </c>
      <c r="J2">
        <f>H2*B2</f>
        <v>0</v>
      </c>
      <c r="K2">
        <v>225.30952500000001</v>
      </c>
      <c r="M2">
        <f>100000+R2</f>
        <v>100000</v>
      </c>
      <c r="N2">
        <f>0</f>
        <v>0</v>
      </c>
      <c r="Q2">
        <f>N2</f>
        <v>0</v>
      </c>
      <c r="R2">
        <f>Q2*100</f>
        <v>0</v>
      </c>
      <c r="S2">
        <f>(100000-4*22531)+400*K2</f>
        <v>99999.81</v>
      </c>
      <c r="U2" s="1" t="s">
        <v>14</v>
      </c>
      <c r="V2">
        <v>0</v>
      </c>
      <c r="W2">
        <f>R2-V2</f>
        <v>0</v>
      </c>
    </row>
    <row r="3" spans="1:33" x14ac:dyDescent="0.25">
      <c r="A3" s="1">
        <v>42825</v>
      </c>
      <c r="B3">
        <v>2.4433740295342499E-2</v>
      </c>
      <c r="D3" s="2">
        <v>42825</v>
      </c>
      <c r="E3" s="3">
        <v>0.46062097044418598</v>
      </c>
      <c r="F3" s="5">
        <v>0.53937902955581296</v>
      </c>
      <c r="G3">
        <f t="shared" ref="G3:G66" si="0">IF(E3&gt;0.7,-1,0)</f>
        <v>0</v>
      </c>
      <c r="H3">
        <f t="shared" ref="H3:H66" si="1">IF(F3&gt;0.7,1,0)</f>
        <v>0</v>
      </c>
      <c r="I3">
        <f t="shared" ref="I3:I66" si="2">G3*(-B3)</f>
        <v>0</v>
      </c>
      <c r="J3">
        <f t="shared" ref="J3:J66" si="3">H3*B3</f>
        <v>0</v>
      </c>
      <c r="K3">
        <v>224.78511</v>
      </c>
      <c r="M3">
        <f t="shared" ref="M3:M66" si="4">100000+R3</f>
        <v>100000</v>
      </c>
      <c r="N3">
        <f>N2+G3+H3</f>
        <v>0</v>
      </c>
      <c r="Q3">
        <f>Q2+N3*(K3-K2)</f>
        <v>0</v>
      </c>
      <c r="R3">
        <f t="shared" ref="R3:R66" si="5">Q3*100</f>
        <v>0</v>
      </c>
      <c r="S3">
        <f t="shared" ref="S3:S66" si="6">(100000-4*22531)+400*K3</f>
        <v>99790.043999999994</v>
      </c>
      <c r="U3" s="1" t="s">
        <v>15</v>
      </c>
      <c r="V3">
        <v>0</v>
      </c>
      <c r="W3">
        <f t="shared" ref="W3:W66" si="7">R3-V3</f>
        <v>0</v>
      </c>
      <c r="AG3" s="1"/>
    </row>
    <row r="4" spans="1:33" x14ac:dyDescent="0.25">
      <c r="A4" s="1">
        <v>42828</v>
      </c>
      <c r="B4">
        <v>2.5963463045253599E-2</v>
      </c>
      <c r="D4" s="2">
        <v>42828</v>
      </c>
      <c r="E4" s="3">
        <v>0.87871269972805899</v>
      </c>
      <c r="F4" s="5">
        <v>0.12128730027194</v>
      </c>
      <c r="G4">
        <f t="shared" si="0"/>
        <v>-1</v>
      </c>
      <c r="H4">
        <f t="shared" si="1"/>
        <v>0</v>
      </c>
      <c r="I4">
        <f t="shared" si="2"/>
        <v>2.5963463045253599E-2</v>
      </c>
      <c r="J4">
        <f t="shared" si="3"/>
        <v>0</v>
      </c>
      <c r="K4">
        <v>224.39418000000001</v>
      </c>
      <c r="M4">
        <f t="shared" si="4"/>
        <v>100039.09299999999</v>
      </c>
      <c r="N4">
        <f>N3+G4+H4</f>
        <v>-1</v>
      </c>
      <c r="Q4">
        <f>Q3+N4*(K4-K3)</f>
        <v>0.39092999999999734</v>
      </c>
      <c r="R4">
        <f t="shared" si="5"/>
        <v>39.092999999999734</v>
      </c>
      <c r="S4">
        <f t="shared" si="6"/>
        <v>99633.672000000006</v>
      </c>
      <c r="U4" s="1" t="s">
        <v>16</v>
      </c>
      <c r="V4">
        <v>39.093000000002498</v>
      </c>
      <c r="W4">
        <f t="shared" si="7"/>
        <v>-2.7640112421067897E-12</v>
      </c>
      <c r="AG4" s="1"/>
    </row>
    <row r="5" spans="1:33" x14ac:dyDescent="0.25">
      <c r="A5" s="1">
        <v>42829</v>
      </c>
      <c r="B5">
        <v>3.3463539531487702E-2</v>
      </c>
      <c r="D5" s="2">
        <v>42829</v>
      </c>
      <c r="E5" s="3">
        <v>0.633304930403084</v>
      </c>
      <c r="F5" s="5">
        <v>0.366695069596915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v>224.53718599999999</v>
      </c>
      <c r="M5">
        <f t="shared" si="4"/>
        <v>100024.79240000001</v>
      </c>
      <c r="N5">
        <f t="shared" ref="N5:N68" si="8">N4+G5+H5</f>
        <v>-1</v>
      </c>
      <c r="Q5">
        <f>Q4+N5*(K5-K4)</f>
        <v>0.2479240000000118</v>
      </c>
      <c r="R5">
        <f t="shared" si="5"/>
        <v>24.79240000000118</v>
      </c>
      <c r="S5">
        <f t="shared" si="6"/>
        <v>99690.874400000001</v>
      </c>
      <c r="U5" s="1" t="s">
        <v>17</v>
      </c>
      <c r="V5">
        <v>24.792400000001098</v>
      </c>
      <c r="W5">
        <f t="shared" si="7"/>
        <v>8.1712414612411521E-14</v>
      </c>
      <c r="AG5" s="1"/>
    </row>
    <row r="6" spans="1:33" x14ac:dyDescent="0.25">
      <c r="A6" s="1">
        <v>42830</v>
      </c>
      <c r="B6">
        <v>3.9994886311556399E-2</v>
      </c>
      <c r="D6" s="2">
        <v>42830</v>
      </c>
      <c r="E6" s="3">
        <v>0.44916496332205702</v>
      </c>
      <c r="F6" s="5">
        <v>0.55083503667794198</v>
      </c>
      <c r="G6">
        <f t="shared" si="0"/>
        <v>0</v>
      </c>
      <c r="H6">
        <f t="shared" si="1"/>
        <v>0</v>
      </c>
      <c r="I6">
        <f t="shared" si="2"/>
        <v>0</v>
      </c>
      <c r="J6">
        <f t="shared" si="3"/>
        <v>0</v>
      </c>
      <c r="K6">
        <v>223.86972</v>
      </c>
      <c r="M6">
        <f t="shared" si="4"/>
        <v>100091.539</v>
      </c>
      <c r="N6">
        <f t="shared" si="8"/>
        <v>-1</v>
      </c>
      <c r="Q6">
        <f>Q5+N6*(K6-K5)</f>
        <v>0.91539000000000215</v>
      </c>
      <c r="R6">
        <f t="shared" si="5"/>
        <v>91.539000000000215</v>
      </c>
      <c r="S6">
        <f t="shared" si="6"/>
        <v>99423.888000000006</v>
      </c>
      <c r="U6" s="1" t="s">
        <v>18</v>
      </c>
      <c r="V6">
        <v>91.538999999997301</v>
      </c>
      <c r="W6">
        <f t="shared" si="7"/>
        <v>2.9132252166164108E-12</v>
      </c>
      <c r="AG6" s="1"/>
    </row>
    <row r="7" spans="1:33" x14ac:dyDescent="0.25">
      <c r="A7" s="1">
        <v>42831</v>
      </c>
      <c r="B7">
        <v>3.6314912290349E-2</v>
      </c>
      <c r="D7" s="2">
        <v>42831</v>
      </c>
      <c r="E7" s="3">
        <v>0.27642923381111401</v>
      </c>
      <c r="F7" s="5">
        <v>0.72357076618888505</v>
      </c>
      <c r="G7">
        <f t="shared" si="0"/>
        <v>0</v>
      </c>
      <c r="H7">
        <f t="shared" si="1"/>
        <v>1</v>
      </c>
      <c r="I7">
        <f t="shared" si="2"/>
        <v>0</v>
      </c>
      <c r="J7">
        <f t="shared" si="3"/>
        <v>3.6314912290349E-2</v>
      </c>
      <c r="K7">
        <v>224.49906899999999</v>
      </c>
      <c r="M7">
        <f t="shared" si="4"/>
        <v>100091.539</v>
      </c>
      <c r="N7">
        <f t="shared" si="8"/>
        <v>0</v>
      </c>
      <c r="Q7">
        <f>Q6+N7*(K7-K6)</f>
        <v>0.91539000000000215</v>
      </c>
      <c r="R7">
        <f t="shared" si="5"/>
        <v>91.539000000000215</v>
      </c>
      <c r="S7">
        <f t="shared" si="6"/>
        <v>99675.627599999993</v>
      </c>
      <c r="U7" s="1" t="s">
        <v>19</v>
      </c>
      <c r="V7">
        <v>91.538999999997301</v>
      </c>
      <c r="W7">
        <f t="shared" si="7"/>
        <v>2.9132252166164108E-12</v>
      </c>
      <c r="AG7" s="1"/>
    </row>
    <row r="8" spans="1:33" x14ac:dyDescent="0.25">
      <c r="A8" s="1">
        <v>42832</v>
      </c>
      <c r="B8">
        <v>3.4056044440286197E-2</v>
      </c>
      <c r="D8" s="2">
        <v>42832</v>
      </c>
      <c r="E8" s="3">
        <v>0.44546571560088999</v>
      </c>
      <c r="F8" s="5">
        <v>0.55453428439910901</v>
      </c>
      <c r="G8">
        <f t="shared" si="0"/>
        <v>0</v>
      </c>
      <c r="H8">
        <f t="shared" si="1"/>
        <v>0</v>
      </c>
      <c r="I8">
        <f t="shared" si="2"/>
        <v>0</v>
      </c>
      <c r="J8">
        <f t="shared" si="3"/>
        <v>0</v>
      </c>
      <c r="K8">
        <v>224.27020300000001</v>
      </c>
      <c r="M8">
        <f t="shared" si="4"/>
        <v>100091.539</v>
      </c>
      <c r="N8">
        <f t="shared" si="8"/>
        <v>0</v>
      </c>
      <c r="Q8">
        <f>Q7+N8*(K8-K7)</f>
        <v>0.91539000000000215</v>
      </c>
      <c r="R8">
        <f t="shared" si="5"/>
        <v>91.539000000000215</v>
      </c>
      <c r="S8">
        <f t="shared" si="6"/>
        <v>99584.081200000001</v>
      </c>
      <c r="U8" s="1" t="s">
        <v>20</v>
      </c>
      <c r="V8">
        <v>91.538999999997301</v>
      </c>
      <c r="W8">
        <f t="shared" si="7"/>
        <v>2.9132252166164108E-12</v>
      </c>
      <c r="AG8" s="1"/>
    </row>
    <row r="9" spans="1:33" x14ac:dyDescent="0.25">
      <c r="A9" s="1">
        <v>42835</v>
      </c>
      <c r="B9">
        <v>3.5353090875941101E-2</v>
      </c>
      <c r="D9" s="2">
        <v>42835</v>
      </c>
      <c r="E9" s="3">
        <v>0.97556205999558798</v>
      </c>
      <c r="F9" s="5">
        <v>2.4437940004411299E-2</v>
      </c>
      <c r="G9">
        <f t="shared" si="0"/>
        <v>-1</v>
      </c>
      <c r="H9">
        <f t="shared" si="1"/>
        <v>0</v>
      </c>
      <c r="I9">
        <f t="shared" si="2"/>
        <v>3.5353090875941101E-2</v>
      </c>
      <c r="J9">
        <f t="shared" si="3"/>
        <v>0</v>
      </c>
      <c r="K9">
        <v>224.403717</v>
      </c>
      <c r="M9">
        <f t="shared" si="4"/>
        <v>100078.1876</v>
      </c>
      <c r="N9">
        <f t="shared" si="8"/>
        <v>-1</v>
      </c>
      <c r="Q9">
        <f>Q8+N9*(K9-K8)</f>
        <v>0.78187600000001112</v>
      </c>
      <c r="R9">
        <f t="shared" si="5"/>
        <v>78.187600000001112</v>
      </c>
      <c r="S9">
        <f t="shared" si="6"/>
        <v>99637.486799999999</v>
      </c>
      <c r="U9" s="1" t="s">
        <v>21</v>
      </c>
      <c r="V9">
        <v>78.187599999995399</v>
      </c>
      <c r="W9">
        <f t="shared" si="7"/>
        <v>5.7127635955112055E-12</v>
      </c>
      <c r="AG9" s="1"/>
    </row>
    <row r="10" spans="1:33" x14ac:dyDescent="0.25">
      <c r="A10" s="1">
        <v>42836</v>
      </c>
      <c r="B10">
        <v>3.7096956657091298E-2</v>
      </c>
      <c r="D10" s="2">
        <v>42836</v>
      </c>
      <c r="E10" s="3">
        <v>0.99114994933076095</v>
      </c>
      <c r="F10" s="5">
        <v>8.8500506692383296E-3</v>
      </c>
      <c r="G10">
        <f t="shared" si="0"/>
        <v>-1</v>
      </c>
      <c r="H10">
        <f t="shared" si="1"/>
        <v>0</v>
      </c>
      <c r="I10">
        <f t="shared" si="2"/>
        <v>3.7096956657091298E-2</v>
      </c>
      <c r="J10">
        <f t="shared" si="3"/>
        <v>0</v>
      </c>
      <c r="K10">
        <v>224.13668799999999</v>
      </c>
      <c r="M10">
        <f t="shared" si="4"/>
        <v>100131.5934</v>
      </c>
      <c r="N10">
        <f t="shared" si="8"/>
        <v>-2</v>
      </c>
      <c r="Q10">
        <f>Q9+N10*(K10-K9)</f>
        <v>1.315934000000027</v>
      </c>
      <c r="R10">
        <f t="shared" si="5"/>
        <v>131.5934000000027</v>
      </c>
      <c r="S10">
        <f t="shared" si="6"/>
        <v>99530.675199999998</v>
      </c>
      <c r="U10" s="1" t="s">
        <v>22</v>
      </c>
      <c r="V10">
        <v>131.59339999999699</v>
      </c>
      <c r="W10">
        <f t="shared" si="7"/>
        <v>5.7127635955112055E-12</v>
      </c>
      <c r="AG10" s="1"/>
    </row>
    <row r="11" spans="1:33" x14ac:dyDescent="0.25">
      <c r="A11" s="1">
        <v>42837</v>
      </c>
      <c r="B11">
        <v>4.0080112715764997E-2</v>
      </c>
      <c r="D11" s="2">
        <v>42837</v>
      </c>
      <c r="E11" s="3">
        <v>0.58484705848142404</v>
      </c>
      <c r="F11" s="5">
        <v>0.41515294151857501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v>223.15458699999999</v>
      </c>
      <c r="M11">
        <f t="shared" si="4"/>
        <v>100328.01360000001</v>
      </c>
      <c r="N11">
        <f t="shared" si="8"/>
        <v>-2</v>
      </c>
      <c r="Q11">
        <f>Q10+N11*(K11-K10)</f>
        <v>3.2801360000000273</v>
      </c>
      <c r="R11">
        <f t="shared" si="5"/>
        <v>328.01360000000273</v>
      </c>
      <c r="S11">
        <f t="shared" si="6"/>
        <v>99137.834799999997</v>
      </c>
      <c r="U11" s="1" t="s">
        <v>23</v>
      </c>
      <c r="V11">
        <v>328.01359999999102</v>
      </c>
      <c r="W11">
        <f t="shared" si="7"/>
        <v>1.1709744285326451E-11</v>
      </c>
      <c r="AG11" s="1"/>
    </row>
    <row r="12" spans="1:33" x14ac:dyDescent="0.25">
      <c r="A12" s="1">
        <v>42838</v>
      </c>
      <c r="B12">
        <v>4.6664647468801002E-2</v>
      </c>
      <c r="D12" s="2">
        <v>42838</v>
      </c>
      <c r="E12" s="3">
        <v>2.67203022726958E-3</v>
      </c>
      <c r="F12" s="5">
        <v>0.99732796977272997</v>
      </c>
      <c r="G12">
        <f t="shared" si="0"/>
        <v>0</v>
      </c>
      <c r="H12">
        <f t="shared" si="1"/>
        <v>1</v>
      </c>
      <c r="I12">
        <f t="shared" si="2"/>
        <v>0</v>
      </c>
      <c r="J12">
        <f t="shared" si="3"/>
        <v>4.6664647468801002E-2</v>
      </c>
      <c r="K12">
        <v>221.70519999999999</v>
      </c>
      <c r="M12">
        <f t="shared" si="4"/>
        <v>100472.9523</v>
      </c>
      <c r="N12">
        <f t="shared" si="8"/>
        <v>-1</v>
      </c>
      <c r="Q12">
        <f>Q11+N12*(K12-K11)</f>
        <v>4.7295230000000288</v>
      </c>
      <c r="R12">
        <f t="shared" si="5"/>
        <v>472.95230000000288</v>
      </c>
      <c r="S12">
        <f t="shared" si="6"/>
        <v>98558.080000000002</v>
      </c>
      <c r="U12" s="1" t="s">
        <v>24</v>
      </c>
      <c r="V12">
        <v>472.95229999999401</v>
      </c>
      <c r="W12">
        <f t="shared" si="7"/>
        <v>8.8675733422860503E-12</v>
      </c>
      <c r="AG12" s="1"/>
    </row>
    <row r="13" spans="1:33" x14ac:dyDescent="0.25">
      <c r="A13" s="1">
        <v>42842</v>
      </c>
      <c r="B13">
        <v>4.2545830229609699E-2</v>
      </c>
      <c r="D13" s="2">
        <v>42842</v>
      </c>
      <c r="E13" s="3">
        <v>1.88525284881313E-3</v>
      </c>
      <c r="F13" s="5">
        <v>0.99811474715118598</v>
      </c>
      <c r="G13">
        <f t="shared" si="0"/>
        <v>0</v>
      </c>
      <c r="H13">
        <f t="shared" si="1"/>
        <v>1</v>
      </c>
      <c r="I13">
        <f t="shared" si="2"/>
        <v>0</v>
      </c>
      <c r="J13">
        <f t="shared" si="3"/>
        <v>4.2545830229609699E-2</v>
      </c>
      <c r="K13">
        <v>223.66951</v>
      </c>
      <c r="M13">
        <f t="shared" si="4"/>
        <v>100472.9523</v>
      </c>
      <c r="N13">
        <f t="shared" si="8"/>
        <v>0</v>
      </c>
      <c r="Q13">
        <f>Q12+N13*(K13-K12)</f>
        <v>4.7295230000000288</v>
      </c>
      <c r="R13">
        <f t="shared" si="5"/>
        <v>472.95230000000288</v>
      </c>
      <c r="S13">
        <f t="shared" si="6"/>
        <v>99343.804000000004</v>
      </c>
      <c r="U13" s="1" t="s">
        <v>25</v>
      </c>
      <c r="V13">
        <v>472.95229999999401</v>
      </c>
      <c r="W13">
        <f t="shared" si="7"/>
        <v>8.8675733422860503E-12</v>
      </c>
      <c r="AG13" s="1"/>
    </row>
    <row r="14" spans="1:33" x14ac:dyDescent="0.25">
      <c r="A14" s="1">
        <v>42843</v>
      </c>
      <c r="B14">
        <v>4.4340752007737398E-2</v>
      </c>
      <c r="D14" s="2">
        <v>42843</v>
      </c>
      <c r="E14" s="4">
        <v>1.80080110767644E-6</v>
      </c>
      <c r="F14" s="5">
        <v>0.99999819919889199</v>
      </c>
      <c r="G14">
        <f t="shared" si="0"/>
        <v>0</v>
      </c>
      <c r="H14">
        <f t="shared" si="1"/>
        <v>1</v>
      </c>
      <c r="I14">
        <f t="shared" si="2"/>
        <v>0</v>
      </c>
      <c r="J14">
        <f t="shared" si="3"/>
        <v>4.4340752007737398E-2</v>
      </c>
      <c r="K14">
        <v>223.002014</v>
      </c>
      <c r="M14">
        <f t="shared" si="4"/>
        <v>100406.20270000001</v>
      </c>
      <c r="N14">
        <f t="shared" si="8"/>
        <v>1</v>
      </c>
      <c r="Q14">
        <f>Q13+N14*(K14-K13)</f>
        <v>4.0620270000000289</v>
      </c>
      <c r="R14">
        <f t="shared" si="5"/>
        <v>406.20270000000289</v>
      </c>
      <c r="S14">
        <f t="shared" si="6"/>
        <v>99076.805600000007</v>
      </c>
      <c r="U14" s="1" t="s">
        <v>26</v>
      </c>
      <c r="V14">
        <v>406.20269999999402</v>
      </c>
      <c r="W14">
        <f t="shared" si="7"/>
        <v>8.8675733422860503E-12</v>
      </c>
      <c r="AG14" s="1"/>
    </row>
    <row r="15" spans="1:33" x14ac:dyDescent="0.25">
      <c r="A15" s="1">
        <v>42844</v>
      </c>
      <c r="B15">
        <v>4.42511211431173E-2</v>
      </c>
      <c r="D15" s="2">
        <v>42844</v>
      </c>
      <c r="E15" s="4">
        <v>5.1431068293083999E-9</v>
      </c>
      <c r="F15" s="5">
        <v>0.99999999485689295</v>
      </c>
      <c r="G15">
        <f t="shared" si="0"/>
        <v>0</v>
      </c>
      <c r="H15">
        <f t="shared" si="1"/>
        <v>1</v>
      </c>
      <c r="I15">
        <f t="shared" si="2"/>
        <v>0</v>
      </c>
      <c r="J15">
        <f t="shared" si="3"/>
        <v>4.42511211431173E-2</v>
      </c>
      <c r="K15">
        <v>222.59200999999999</v>
      </c>
      <c r="M15">
        <f t="shared" si="4"/>
        <v>100324.2019</v>
      </c>
      <c r="N15">
        <f t="shared" si="8"/>
        <v>2</v>
      </c>
      <c r="Q15">
        <f>Q14+N15*(K15-K14)</f>
        <v>3.2420189999999991</v>
      </c>
      <c r="R15">
        <f t="shared" si="5"/>
        <v>324.20189999999991</v>
      </c>
      <c r="S15">
        <f t="shared" si="6"/>
        <v>98912.803999999989</v>
      </c>
      <c r="U15" s="1" t="s">
        <v>27</v>
      </c>
      <c r="V15">
        <v>324.20189999999701</v>
      </c>
      <c r="W15">
        <f t="shared" si="7"/>
        <v>2.8990143619012088E-12</v>
      </c>
      <c r="AG15" s="1"/>
    </row>
    <row r="16" spans="1:33" x14ac:dyDescent="0.25">
      <c r="A16" s="1">
        <v>42845</v>
      </c>
      <c r="B16">
        <v>3.6046729119018898E-2</v>
      </c>
      <c r="D16" s="2">
        <v>42845</v>
      </c>
      <c r="E16" s="4">
        <v>6.8867800351313197E-11</v>
      </c>
      <c r="F16" s="5">
        <v>0.99999999993113198</v>
      </c>
      <c r="G16">
        <f t="shared" si="0"/>
        <v>0</v>
      </c>
      <c r="H16">
        <f t="shared" si="1"/>
        <v>1</v>
      </c>
      <c r="I16">
        <f t="shared" si="2"/>
        <v>0</v>
      </c>
      <c r="J16">
        <f t="shared" si="3"/>
        <v>3.6046729119018898E-2</v>
      </c>
      <c r="K16">
        <v>224.403717</v>
      </c>
      <c r="M16">
        <f t="shared" si="4"/>
        <v>100867.71400000001</v>
      </c>
      <c r="N16">
        <f t="shared" si="8"/>
        <v>3</v>
      </c>
      <c r="Q16">
        <f>Q15+N16*(K16-K15)</f>
        <v>8.6771400000000369</v>
      </c>
      <c r="R16">
        <f t="shared" si="5"/>
        <v>867.71400000000369</v>
      </c>
      <c r="S16">
        <f t="shared" si="6"/>
        <v>99637.486799999999</v>
      </c>
      <c r="U16" s="1" t="s">
        <v>28</v>
      </c>
      <c r="V16">
        <v>867.71399999999198</v>
      </c>
      <c r="W16">
        <f t="shared" si="7"/>
        <v>1.1709744285326451E-11</v>
      </c>
      <c r="AG16" s="1"/>
    </row>
    <row r="17" spans="1:33" x14ac:dyDescent="0.25">
      <c r="A17" s="1">
        <v>42846</v>
      </c>
      <c r="B17">
        <v>4.80119829824283E-2</v>
      </c>
      <c r="D17" s="2">
        <v>42846</v>
      </c>
      <c r="E17" s="4">
        <v>8.7356566425000802E-11</v>
      </c>
      <c r="F17" s="5">
        <v>0.99999999991264299</v>
      </c>
      <c r="G17">
        <f t="shared" si="0"/>
        <v>0</v>
      </c>
      <c r="H17">
        <f t="shared" si="1"/>
        <v>1</v>
      </c>
      <c r="I17">
        <f t="shared" si="2"/>
        <v>0</v>
      </c>
      <c r="J17">
        <f t="shared" si="3"/>
        <v>4.80119829824283E-2</v>
      </c>
      <c r="K17">
        <v>223.68855300000001</v>
      </c>
      <c r="M17">
        <f t="shared" si="4"/>
        <v>100581.64840000001</v>
      </c>
      <c r="N17">
        <f t="shared" si="8"/>
        <v>4</v>
      </c>
      <c r="Q17">
        <f>Q16+N17*(K17-K16)</f>
        <v>5.8164840000000879</v>
      </c>
      <c r="R17">
        <f t="shared" si="5"/>
        <v>581.64840000000879</v>
      </c>
      <c r="S17">
        <f t="shared" si="6"/>
        <v>99351.421200000012</v>
      </c>
      <c r="U17" s="1" t="s">
        <v>29</v>
      </c>
      <c r="V17">
        <v>581.64839999998605</v>
      </c>
      <c r="W17">
        <f t="shared" si="7"/>
        <v>2.2737367544323206E-11</v>
      </c>
      <c r="AG17" s="1"/>
    </row>
    <row r="18" spans="1:33" x14ac:dyDescent="0.25">
      <c r="A18" s="1">
        <v>42849</v>
      </c>
      <c r="B18">
        <v>2.9620311799672502E-2</v>
      </c>
      <c r="D18" s="2">
        <v>42849</v>
      </c>
      <c r="E18" s="4">
        <v>1.3908785234661901E-10</v>
      </c>
      <c r="F18" s="5">
        <v>0.99999999986091204</v>
      </c>
      <c r="G18">
        <f t="shared" si="0"/>
        <v>0</v>
      </c>
      <c r="H18">
        <f t="shared" si="1"/>
        <v>1</v>
      </c>
      <c r="I18">
        <f t="shared" si="2"/>
        <v>0</v>
      </c>
      <c r="J18">
        <f t="shared" si="3"/>
        <v>2.9620311799672502E-2</v>
      </c>
      <c r="K18">
        <v>226.14866599999999</v>
      </c>
      <c r="M18">
        <f t="shared" si="4"/>
        <v>101811.7049</v>
      </c>
      <c r="N18">
        <f t="shared" si="8"/>
        <v>5</v>
      </c>
      <c r="Q18">
        <f>Q17+N18*(K18-K17)</f>
        <v>18.11704899999998</v>
      </c>
      <c r="R18">
        <f t="shared" si="5"/>
        <v>1811.7048999999979</v>
      </c>
      <c r="S18">
        <f t="shared" si="6"/>
        <v>100335.46639999999</v>
      </c>
      <c r="U18" s="1" t="s">
        <v>30</v>
      </c>
      <c r="V18">
        <v>1811.7049</v>
      </c>
      <c r="W18">
        <f t="shared" si="7"/>
        <v>-2.0463630789890885E-12</v>
      </c>
      <c r="AG18" s="1"/>
    </row>
    <row r="19" spans="1:33" x14ac:dyDescent="0.25">
      <c r="A19" s="1">
        <v>42850</v>
      </c>
      <c r="B19">
        <v>2.34111656410762E-2</v>
      </c>
      <c r="D19" s="2">
        <v>42850</v>
      </c>
      <c r="E19" s="4">
        <v>4.4766856888145399E-11</v>
      </c>
      <c r="F19" s="5">
        <v>0.99999999995523303</v>
      </c>
      <c r="G19">
        <f t="shared" si="0"/>
        <v>0</v>
      </c>
      <c r="H19">
        <f t="shared" si="1"/>
        <v>1</v>
      </c>
      <c r="I19">
        <f t="shared" si="2"/>
        <v>0</v>
      </c>
      <c r="J19">
        <f t="shared" si="3"/>
        <v>2.34111656410762E-2</v>
      </c>
      <c r="K19">
        <v>227.464539</v>
      </c>
      <c r="M19">
        <f t="shared" si="4"/>
        <v>102601.22870000001</v>
      </c>
      <c r="N19">
        <f t="shared" si="8"/>
        <v>6</v>
      </c>
      <c r="Q19">
        <f>Q18+N19*(K19-K18)</f>
        <v>26.012287000000043</v>
      </c>
      <c r="R19">
        <f t="shared" si="5"/>
        <v>2601.2287000000042</v>
      </c>
      <c r="S19">
        <f t="shared" si="6"/>
        <v>100861.8156</v>
      </c>
      <c r="U19" s="1" t="s">
        <v>31</v>
      </c>
      <c r="V19">
        <v>2601.2286999999901</v>
      </c>
      <c r="W19">
        <f t="shared" si="7"/>
        <v>1.4097167877480388E-11</v>
      </c>
      <c r="AG19" s="1"/>
    </row>
    <row r="20" spans="1:33" x14ac:dyDescent="0.25">
      <c r="A20" s="1">
        <v>42851</v>
      </c>
      <c r="B20">
        <v>2.3591492997156498E-2</v>
      </c>
      <c r="D20" s="2">
        <v>42851</v>
      </c>
      <c r="E20" s="4">
        <v>1.2749474809226E-9</v>
      </c>
      <c r="F20" s="5">
        <v>0.99999999872505196</v>
      </c>
      <c r="G20">
        <f t="shared" si="0"/>
        <v>0</v>
      </c>
      <c r="H20">
        <f t="shared" si="1"/>
        <v>1</v>
      </c>
      <c r="I20">
        <f t="shared" si="2"/>
        <v>0</v>
      </c>
      <c r="J20">
        <f t="shared" si="3"/>
        <v>2.3591492997156498E-2</v>
      </c>
      <c r="K20">
        <v>227.321518</v>
      </c>
      <c r="M20">
        <f t="shared" si="4"/>
        <v>102501.114</v>
      </c>
      <c r="N20">
        <f t="shared" si="8"/>
        <v>7</v>
      </c>
      <c r="Q20">
        <f>Q19+N20*(K20-K19)</f>
        <v>25.011140000000012</v>
      </c>
      <c r="R20">
        <f t="shared" si="5"/>
        <v>2501.1140000000014</v>
      </c>
      <c r="S20">
        <f t="shared" si="6"/>
        <v>100804.6072</v>
      </c>
      <c r="U20" s="1" t="s">
        <v>32</v>
      </c>
      <c r="V20">
        <v>2501.11400000001</v>
      </c>
      <c r="W20">
        <f t="shared" si="7"/>
        <v>-8.6401996668428183E-12</v>
      </c>
      <c r="AG20" s="1"/>
    </row>
    <row r="21" spans="1:33" x14ac:dyDescent="0.25">
      <c r="A21" s="1">
        <v>42852</v>
      </c>
      <c r="B21">
        <v>2.3955081053414502E-2</v>
      </c>
      <c r="D21" s="2">
        <v>42852</v>
      </c>
      <c r="E21" s="4">
        <v>1.07792885728486E-10</v>
      </c>
      <c r="F21" s="5">
        <v>0.999999999892207</v>
      </c>
      <c r="G21">
        <f t="shared" si="0"/>
        <v>0</v>
      </c>
      <c r="H21">
        <f t="shared" si="1"/>
        <v>1</v>
      </c>
      <c r="I21">
        <f t="shared" si="2"/>
        <v>0</v>
      </c>
      <c r="J21">
        <f t="shared" si="3"/>
        <v>2.3955081053414502E-2</v>
      </c>
      <c r="K21">
        <v>227.512192</v>
      </c>
      <c r="M21">
        <f t="shared" si="4"/>
        <v>102653.6532</v>
      </c>
      <c r="N21">
        <f t="shared" si="8"/>
        <v>8</v>
      </c>
      <c r="Q21">
        <f>Q20+N21*(K21-K20)</f>
        <v>26.536532000000022</v>
      </c>
      <c r="R21">
        <f t="shared" si="5"/>
        <v>2653.6532000000025</v>
      </c>
      <c r="S21">
        <f t="shared" si="6"/>
        <v>100880.8768</v>
      </c>
      <c r="U21" s="1" t="s">
        <v>33</v>
      </c>
      <c r="V21">
        <v>2653.6531999999802</v>
      </c>
      <c r="W21">
        <f t="shared" si="7"/>
        <v>2.2282620193436742E-11</v>
      </c>
      <c r="AG21" s="1"/>
    </row>
    <row r="22" spans="1:33" x14ac:dyDescent="0.25">
      <c r="A22" s="1">
        <v>42853</v>
      </c>
      <c r="B22">
        <v>2.68667053367115E-2</v>
      </c>
      <c r="D22" s="2">
        <v>42853</v>
      </c>
      <c r="E22" s="4">
        <v>3.0275739693053E-9</v>
      </c>
      <c r="F22" s="5">
        <v>0.99999999697242603</v>
      </c>
      <c r="G22">
        <f t="shared" si="0"/>
        <v>0</v>
      </c>
      <c r="H22">
        <f t="shared" si="1"/>
        <v>1</v>
      </c>
      <c r="I22">
        <f t="shared" si="2"/>
        <v>0</v>
      </c>
      <c r="J22">
        <f t="shared" si="3"/>
        <v>2.68667053367115E-2</v>
      </c>
      <c r="K22">
        <v>227.01637299999999</v>
      </c>
      <c r="M22">
        <f t="shared" si="4"/>
        <v>102207.41609999999</v>
      </c>
      <c r="N22">
        <f t="shared" si="8"/>
        <v>9</v>
      </c>
      <c r="Q22">
        <f>Q21+N22*(K22-K21)</f>
        <v>22.074160999999918</v>
      </c>
      <c r="R22">
        <f t="shared" si="5"/>
        <v>2207.4160999999917</v>
      </c>
      <c r="S22">
        <f t="shared" si="6"/>
        <v>100682.54919999999</v>
      </c>
      <c r="U22" s="1" t="s">
        <v>34</v>
      </c>
      <c r="V22">
        <v>2207.4160999999699</v>
      </c>
      <c r="W22">
        <f t="shared" si="7"/>
        <v>2.1827872842550278E-11</v>
      </c>
      <c r="AG22" s="1"/>
    </row>
    <row r="23" spans="1:33" x14ac:dyDescent="0.25">
      <c r="A23" s="1">
        <v>42856</v>
      </c>
      <c r="B23">
        <v>1.6033606623393201E-2</v>
      </c>
      <c r="D23" s="2">
        <v>42856</v>
      </c>
      <c r="E23" s="4">
        <v>2.5228912292618501E-9</v>
      </c>
      <c r="F23" s="5">
        <v>0.99999999747710799</v>
      </c>
      <c r="G23">
        <f t="shared" si="0"/>
        <v>0</v>
      </c>
      <c r="H23">
        <f t="shared" si="1"/>
        <v>1</v>
      </c>
      <c r="I23">
        <f t="shared" si="2"/>
        <v>0</v>
      </c>
      <c r="J23">
        <f t="shared" si="3"/>
        <v>1.6033606623393201E-2</v>
      </c>
      <c r="K23">
        <v>227.58847</v>
      </c>
      <c r="M23">
        <f t="shared" si="4"/>
        <v>102779.51310000001</v>
      </c>
      <c r="N23">
        <f t="shared" si="8"/>
        <v>10</v>
      </c>
      <c r="Q23">
        <f>Q22+N23*(K23-K22)</f>
        <v>27.795131000000055</v>
      </c>
      <c r="R23">
        <f t="shared" si="5"/>
        <v>2779.5131000000056</v>
      </c>
      <c r="S23">
        <f t="shared" si="6"/>
        <v>100911.38800000001</v>
      </c>
      <c r="U23" s="1" t="s">
        <v>35</v>
      </c>
      <c r="V23">
        <v>2779.5131000000201</v>
      </c>
      <c r="W23">
        <f t="shared" si="7"/>
        <v>-1.4551915228366852E-11</v>
      </c>
      <c r="AG23" s="1"/>
    </row>
    <row r="24" spans="1:33" x14ac:dyDescent="0.25">
      <c r="A24" s="1">
        <v>42857</v>
      </c>
      <c r="B24">
        <v>2.4740922485719501E-2</v>
      </c>
      <c r="D24" s="2">
        <v>42857</v>
      </c>
      <c r="E24" s="4">
        <v>1.13259667200438E-8</v>
      </c>
      <c r="F24" s="5">
        <v>0.99999998867403295</v>
      </c>
      <c r="G24">
        <f t="shared" si="0"/>
        <v>0</v>
      </c>
      <c r="H24">
        <f t="shared" si="1"/>
        <v>1</v>
      </c>
      <c r="I24">
        <f t="shared" si="2"/>
        <v>0</v>
      </c>
      <c r="J24">
        <f t="shared" si="3"/>
        <v>2.4740922485719501E-2</v>
      </c>
      <c r="K24">
        <v>227.67433199999999</v>
      </c>
      <c r="M24">
        <f t="shared" si="4"/>
        <v>102873.9613</v>
      </c>
      <c r="N24">
        <f t="shared" si="8"/>
        <v>11</v>
      </c>
      <c r="Q24">
        <f>Q23+N24*(K24-K23)</f>
        <v>28.739612999999963</v>
      </c>
      <c r="R24">
        <f t="shared" si="5"/>
        <v>2873.9612999999963</v>
      </c>
      <c r="S24">
        <f t="shared" si="6"/>
        <v>100945.7328</v>
      </c>
      <c r="U24" s="1" t="s">
        <v>36</v>
      </c>
      <c r="V24">
        <v>2873.9612999999799</v>
      </c>
      <c r="W24">
        <f t="shared" si="7"/>
        <v>1.6370904631912708E-11</v>
      </c>
      <c r="AG24" s="1"/>
    </row>
    <row r="25" spans="1:33" x14ac:dyDescent="0.25">
      <c r="A25" s="1">
        <v>42858</v>
      </c>
      <c r="B25">
        <v>1.6970101872291799E-2</v>
      </c>
      <c r="D25" s="2">
        <v>42858</v>
      </c>
      <c r="E25" s="4">
        <v>3.5238265638781699E-9</v>
      </c>
      <c r="F25" s="5">
        <v>0.99999999647617299</v>
      </c>
      <c r="G25">
        <f t="shared" si="0"/>
        <v>0</v>
      </c>
      <c r="H25">
        <f t="shared" si="1"/>
        <v>1</v>
      </c>
      <c r="I25">
        <f t="shared" si="2"/>
        <v>0</v>
      </c>
      <c r="J25">
        <f t="shared" si="3"/>
        <v>1.6970101872291799E-2</v>
      </c>
      <c r="K25">
        <v>227.397751</v>
      </c>
      <c r="M25">
        <f t="shared" si="4"/>
        <v>102542.0641</v>
      </c>
      <c r="N25">
        <f t="shared" si="8"/>
        <v>12</v>
      </c>
      <c r="Q25">
        <f>Q24+N25*(K25-K24)</f>
        <v>25.420641000000046</v>
      </c>
      <c r="R25">
        <f t="shared" si="5"/>
        <v>2542.0641000000046</v>
      </c>
      <c r="S25">
        <f t="shared" si="6"/>
        <v>100835.1004</v>
      </c>
      <c r="U25" s="1" t="s">
        <v>37</v>
      </c>
      <c r="V25">
        <v>2542.06409999995</v>
      </c>
      <c r="W25">
        <f t="shared" si="7"/>
        <v>5.4569682106375694E-11</v>
      </c>
      <c r="AG25" s="1"/>
    </row>
    <row r="26" spans="1:33" x14ac:dyDescent="0.25">
      <c r="A26" s="1">
        <v>42859</v>
      </c>
      <c r="B26">
        <v>1.76712326023362E-2</v>
      </c>
      <c r="D26" s="2">
        <v>42859</v>
      </c>
      <c r="E26" s="4">
        <v>4.3144259276317598E-9</v>
      </c>
      <c r="F26" s="5">
        <v>0.99999999568557396</v>
      </c>
      <c r="G26">
        <f t="shared" si="0"/>
        <v>0</v>
      </c>
      <c r="H26">
        <f t="shared" si="1"/>
        <v>1</v>
      </c>
      <c r="I26">
        <f t="shared" si="2"/>
        <v>0</v>
      </c>
      <c r="J26">
        <f t="shared" si="3"/>
        <v>1.76712326023362E-2</v>
      </c>
      <c r="K26">
        <v>227.66476399999999</v>
      </c>
      <c r="M26">
        <f t="shared" si="4"/>
        <v>102889.181</v>
      </c>
      <c r="N26">
        <f t="shared" si="8"/>
        <v>13</v>
      </c>
      <c r="Q26">
        <f>Q25+N26*(K26-K25)</f>
        <v>28.891809999999936</v>
      </c>
      <c r="R26">
        <f t="shared" si="5"/>
        <v>2889.1809999999937</v>
      </c>
      <c r="S26">
        <f t="shared" si="6"/>
        <v>100941.9056</v>
      </c>
      <c r="U26" s="1" t="s">
        <v>38</v>
      </c>
      <c r="V26">
        <v>2889.18100000001</v>
      </c>
      <c r="W26">
        <f t="shared" si="7"/>
        <v>-1.6370904631912708E-11</v>
      </c>
      <c r="AG26" s="1"/>
    </row>
    <row r="27" spans="1:33" x14ac:dyDescent="0.25">
      <c r="A27" s="1">
        <v>42860</v>
      </c>
      <c r="B27">
        <v>1.5398980100337301E-2</v>
      </c>
      <c r="D27" s="2">
        <v>42860</v>
      </c>
      <c r="E27" s="4">
        <v>6.5236260837764297E-11</v>
      </c>
      <c r="F27" s="5">
        <v>0.99999999993476296</v>
      </c>
      <c r="G27">
        <f t="shared" si="0"/>
        <v>0</v>
      </c>
      <c r="H27">
        <f t="shared" si="1"/>
        <v>1</v>
      </c>
      <c r="I27">
        <f t="shared" si="2"/>
        <v>0</v>
      </c>
      <c r="J27">
        <f t="shared" si="3"/>
        <v>1.5398980100337301E-2</v>
      </c>
      <c r="K27">
        <v>228.56111100000001</v>
      </c>
      <c r="M27">
        <f t="shared" si="4"/>
        <v>104144.06680000002</v>
      </c>
      <c r="N27">
        <f t="shared" si="8"/>
        <v>14</v>
      </c>
      <c r="Q27">
        <f>Q26+N27*(K27-K26)</f>
        <v>41.440668000000215</v>
      </c>
      <c r="R27">
        <f t="shared" si="5"/>
        <v>4144.0668000000214</v>
      </c>
      <c r="S27">
        <f t="shared" si="6"/>
        <v>101300.44440000001</v>
      </c>
      <c r="U27" s="1" t="s">
        <v>39</v>
      </c>
      <c r="V27">
        <v>4144.0667999999596</v>
      </c>
      <c r="W27">
        <f t="shared" si="7"/>
        <v>6.184563972055912E-11</v>
      </c>
      <c r="AG27" s="1"/>
    </row>
    <row r="28" spans="1:33" x14ac:dyDescent="0.25">
      <c r="A28" s="1">
        <v>42863</v>
      </c>
      <c r="B28">
        <v>1.7916695097436298E-2</v>
      </c>
      <c r="D28" s="2">
        <v>42863</v>
      </c>
      <c r="E28" s="4">
        <v>3.2488944867736698E-10</v>
      </c>
      <c r="F28" s="5">
        <v>0.99999999967511</v>
      </c>
      <c r="G28">
        <f t="shared" si="0"/>
        <v>0</v>
      </c>
      <c r="H28">
        <f t="shared" si="1"/>
        <v>1</v>
      </c>
      <c r="I28">
        <f t="shared" si="2"/>
        <v>0</v>
      </c>
      <c r="J28">
        <f t="shared" si="3"/>
        <v>1.7916695097436298E-2</v>
      </c>
      <c r="K28">
        <v>228.52294900000001</v>
      </c>
      <c r="M28">
        <f t="shared" si="4"/>
        <v>104086.82380000003</v>
      </c>
      <c r="N28">
        <f t="shared" si="8"/>
        <v>15</v>
      </c>
      <c r="Q28">
        <f>Q27+N28*(K28-K27)</f>
        <v>40.868238000000218</v>
      </c>
      <c r="R28">
        <f t="shared" si="5"/>
        <v>4086.8238000000219</v>
      </c>
      <c r="S28">
        <f t="shared" si="6"/>
        <v>101285.1796</v>
      </c>
      <c r="U28" s="1" t="s">
        <v>40</v>
      </c>
      <c r="V28">
        <v>4086.8238000000001</v>
      </c>
      <c r="W28">
        <f t="shared" si="7"/>
        <v>2.1827872842550278E-11</v>
      </c>
      <c r="AG28" s="1"/>
    </row>
    <row r="29" spans="1:33" x14ac:dyDescent="0.25">
      <c r="A29" s="1">
        <v>42864</v>
      </c>
      <c r="B29">
        <v>9.5348231330047994E-3</v>
      </c>
      <c r="D29" s="2">
        <v>42864</v>
      </c>
      <c r="E29" s="4">
        <v>2.8659674633502101E-10</v>
      </c>
      <c r="F29" s="5">
        <v>0.99999999971340303</v>
      </c>
      <c r="G29">
        <f t="shared" si="0"/>
        <v>0</v>
      </c>
      <c r="H29">
        <f t="shared" si="1"/>
        <v>1</v>
      </c>
      <c r="I29">
        <f t="shared" si="2"/>
        <v>0</v>
      </c>
      <c r="J29">
        <f t="shared" si="3"/>
        <v>9.5348231330047994E-3</v>
      </c>
      <c r="K29">
        <v>228.31320199999999</v>
      </c>
      <c r="M29">
        <f t="shared" si="4"/>
        <v>103751.22859999999</v>
      </c>
      <c r="N29">
        <f t="shared" si="8"/>
        <v>16</v>
      </c>
      <c r="Q29">
        <f>Q28+N29*(K29-K28)</f>
        <v>37.512285999999875</v>
      </c>
      <c r="R29">
        <f t="shared" si="5"/>
        <v>3751.2285999999876</v>
      </c>
      <c r="S29">
        <f t="shared" si="6"/>
        <v>101201.28079999999</v>
      </c>
      <c r="U29" s="1" t="s">
        <v>41</v>
      </c>
      <c r="V29">
        <v>3751.2285999999699</v>
      </c>
      <c r="W29">
        <f t="shared" si="7"/>
        <v>1.7735146684572101E-11</v>
      </c>
      <c r="AG29" s="1"/>
    </row>
    <row r="30" spans="1:33" x14ac:dyDescent="0.25">
      <c r="A30" s="1">
        <v>42865</v>
      </c>
      <c r="B30">
        <v>1.4260618758899101E-2</v>
      </c>
      <c r="D30" s="2">
        <v>42865</v>
      </c>
      <c r="E30" s="4">
        <v>1.34244844129938E-8</v>
      </c>
      <c r="F30" s="5">
        <v>0.99999998657551503</v>
      </c>
      <c r="G30">
        <f t="shared" si="0"/>
        <v>0</v>
      </c>
      <c r="H30">
        <f t="shared" si="1"/>
        <v>1</v>
      </c>
      <c r="I30">
        <f t="shared" si="2"/>
        <v>0</v>
      </c>
      <c r="J30">
        <f t="shared" si="3"/>
        <v>1.4260618758899101E-2</v>
      </c>
      <c r="K30">
        <v>228.723175</v>
      </c>
      <c r="M30">
        <f t="shared" si="4"/>
        <v>104448.1827</v>
      </c>
      <c r="N30">
        <f t="shared" si="8"/>
        <v>17</v>
      </c>
      <c r="Q30">
        <f>Q29+N30*(K30-K29)</f>
        <v>44.48182700000001</v>
      </c>
      <c r="R30">
        <f t="shared" si="5"/>
        <v>4448.1827000000012</v>
      </c>
      <c r="S30">
        <f t="shared" si="6"/>
        <v>101365.27</v>
      </c>
      <c r="U30" s="1" t="s">
        <v>42</v>
      </c>
      <c r="V30">
        <v>4448.1826999999803</v>
      </c>
      <c r="W30">
        <f t="shared" si="7"/>
        <v>2.0918378140777349E-11</v>
      </c>
      <c r="AG30" s="1"/>
    </row>
    <row r="31" spans="1:33" x14ac:dyDescent="0.25">
      <c r="A31" s="1">
        <v>42866</v>
      </c>
      <c r="B31">
        <v>1.7427991345470399E-2</v>
      </c>
      <c r="D31" s="2">
        <v>42866</v>
      </c>
      <c r="E31" s="4">
        <v>4.5995209863036701E-9</v>
      </c>
      <c r="F31" s="5">
        <v>0.99999999540047901</v>
      </c>
      <c r="G31">
        <f t="shared" si="0"/>
        <v>0</v>
      </c>
      <c r="H31">
        <f t="shared" si="1"/>
        <v>1</v>
      </c>
      <c r="I31">
        <f t="shared" si="2"/>
        <v>0</v>
      </c>
      <c r="J31">
        <f t="shared" si="3"/>
        <v>1.7427991345470399E-2</v>
      </c>
      <c r="K31">
        <v>228.255966</v>
      </c>
      <c r="M31">
        <f t="shared" si="4"/>
        <v>103607.2065</v>
      </c>
      <c r="N31">
        <f t="shared" si="8"/>
        <v>18</v>
      </c>
      <c r="Q31">
        <f>Q30+N31*(K31-K30)</f>
        <v>36.072065000000066</v>
      </c>
      <c r="R31">
        <f t="shared" si="5"/>
        <v>3607.2065000000066</v>
      </c>
      <c r="S31">
        <f t="shared" si="6"/>
        <v>101178.3864</v>
      </c>
      <c r="U31" s="1" t="s">
        <v>43</v>
      </c>
      <c r="V31">
        <v>3607.2064999999898</v>
      </c>
      <c r="W31">
        <f t="shared" si="7"/>
        <v>1.6825651982799172E-11</v>
      </c>
      <c r="AG31" s="1"/>
    </row>
    <row r="32" spans="1:33" x14ac:dyDescent="0.25">
      <c r="A32" s="1">
        <v>42867</v>
      </c>
      <c r="B32">
        <v>1.8374131167263299E-2</v>
      </c>
      <c r="D32" s="2">
        <v>42867</v>
      </c>
      <c r="E32" s="4">
        <v>2.9509750198997102E-10</v>
      </c>
      <c r="F32" s="5">
        <v>0.99999999970490205</v>
      </c>
      <c r="G32">
        <f t="shared" si="0"/>
        <v>0</v>
      </c>
      <c r="H32">
        <f t="shared" si="1"/>
        <v>1</v>
      </c>
      <c r="I32">
        <f t="shared" si="2"/>
        <v>0</v>
      </c>
      <c r="J32">
        <f t="shared" si="3"/>
        <v>1.8374131167263299E-2</v>
      </c>
      <c r="K32">
        <v>227.87455700000001</v>
      </c>
      <c r="M32">
        <f t="shared" si="4"/>
        <v>102882.52940000003</v>
      </c>
      <c r="N32">
        <f t="shared" si="8"/>
        <v>19</v>
      </c>
      <c r="Q32">
        <f>Q31+N32*(K32-K31)</f>
        <v>28.825294000000241</v>
      </c>
      <c r="R32">
        <f t="shared" si="5"/>
        <v>2882.529400000024</v>
      </c>
      <c r="S32">
        <f t="shared" si="6"/>
        <v>101025.82280000001</v>
      </c>
      <c r="U32" s="1" t="s">
        <v>44</v>
      </c>
      <c r="V32">
        <v>2882.5293999999499</v>
      </c>
      <c r="W32">
        <f t="shared" si="7"/>
        <v>7.4123818194493651E-11</v>
      </c>
      <c r="AG32" s="1"/>
    </row>
    <row r="33" spans="1:33" x14ac:dyDescent="0.25">
      <c r="A33" s="1">
        <v>42870</v>
      </c>
      <c r="B33">
        <v>2.0391074372227501E-2</v>
      </c>
      <c r="D33" s="2">
        <v>42870</v>
      </c>
      <c r="E33" s="4">
        <v>1.1385092868465499E-10</v>
      </c>
      <c r="F33" s="5">
        <v>0.99999999988614896</v>
      </c>
      <c r="G33">
        <f t="shared" si="0"/>
        <v>0</v>
      </c>
      <c r="H33">
        <f t="shared" si="1"/>
        <v>1</v>
      </c>
      <c r="I33">
        <f t="shared" si="2"/>
        <v>0</v>
      </c>
      <c r="J33">
        <f t="shared" si="3"/>
        <v>2.0391074372227501E-2</v>
      </c>
      <c r="K33">
        <v>229.133194</v>
      </c>
      <c r="M33">
        <f t="shared" si="4"/>
        <v>105399.8034</v>
      </c>
      <c r="N33">
        <f t="shared" si="8"/>
        <v>20</v>
      </c>
      <c r="Q33">
        <f>Q32+N33*(K33-K32)</f>
        <v>53.998034000000104</v>
      </c>
      <c r="R33">
        <f t="shared" si="5"/>
        <v>5399.8034000000107</v>
      </c>
      <c r="S33">
        <f t="shared" si="6"/>
        <v>101529.2776</v>
      </c>
      <c r="U33" s="1" t="s">
        <v>45</v>
      </c>
      <c r="V33">
        <v>5399.8033999999898</v>
      </c>
      <c r="W33">
        <f t="shared" si="7"/>
        <v>2.0918378140777349E-11</v>
      </c>
      <c r="AG33" s="1"/>
    </row>
    <row r="34" spans="1:33" x14ac:dyDescent="0.25">
      <c r="A34" s="1">
        <v>42871</v>
      </c>
      <c r="B34">
        <v>2.3042079952051601E-2</v>
      </c>
      <c r="D34" s="2">
        <v>42871</v>
      </c>
      <c r="E34" s="4">
        <v>1.2080232369981999E-9</v>
      </c>
      <c r="F34" s="5">
        <v>0.99999999879197599</v>
      </c>
      <c r="G34">
        <f t="shared" si="0"/>
        <v>0</v>
      </c>
      <c r="H34">
        <f t="shared" si="1"/>
        <v>1</v>
      </c>
      <c r="I34">
        <f t="shared" si="2"/>
        <v>0</v>
      </c>
      <c r="J34">
        <f t="shared" si="3"/>
        <v>2.3042079952051601E-2</v>
      </c>
      <c r="K34">
        <v>228.92343099999999</v>
      </c>
      <c r="M34">
        <f t="shared" si="4"/>
        <v>104959.3011</v>
      </c>
      <c r="N34">
        <f t="shared" si="8"/>
        <v>21</v>
      </c>
      <c r="Q34">
        <f>Q33+N34*(K34-K33)</f>
        <v>49.593010999999905</v>
      </c>
      <c r="R34">
        <f t="shared" si="5"/>
        <v>4959.3010999999906</v>
      </c>
      <c r="S34">
        <f t="shared" si="6"/>
        <v>101445.37239999999</v>
      </c>
      <c r="U34" s="1" t="s">
        <v>46</v>
      </c>
      <c r="V34">
        <v>4959.3010999999697</v>
      </c>
      <c r="W34">
        <f t="shared" si="7"/>
        <v>2.0918378140777349E-11</v>
      </c>
      <c r="AG34" s="1"/>
    </row>
    <row r="35" spans="1:33" x14ac:dyDescent="0.25">
      <c r="A35" s="1">
        <v>42872</v>
      </c>
      <c r="B35">
        <v>4.6380639408039902E-2</v>
      </c>
      <c r="D35" s="2">
        <v>42872</v>
      </c>
      <c r="E35" s="4">
        <v>3.0623852342870301E-9</v>
      </c>
      <c r="F35" s="5">
        <v>0.99999999693761399</v>
      </c>
      <c r="G35">
        <f t="shared" si="0"/>
        <v>0</v>
      </c>
      <c r="H35">
        <f t="shared" si="1"/>
        <v>1</v>
      </c>
      <c r="I35">
        <f t="shared" si="2"/>
        <v>0</v>
      </c>
      <c r="J35">
        <f t="shared" si="3"/>
        <v>4.6380639408039902E-2</v>
      </c>
      <c r="K35">
        <v>224.861389</v>
      </c>
      <c r="M35">
        <f t="shared" si="4"/>
        <v>96022.808700000009</v>
      </c>
      <c r="N35">
        <f t="shared" si="8"/>
        <v>22</v>
      </c>
      <c r="Q35">
        <f>Q34+N35*(K35-K34)</f>
        <v>-39.771912999999898</v>
      </c>
      <c r="R35">
        <f t="shared" si="5"/>
        <v>-3977.19129999999</v>
      </c>
      <c r="S35">
        <f t="shared" si="6"/>
        <v>99820.555600000007</v>
      </c>
      <c r="U35" s="1" t="s">
        <v>47</v>
      </c>
      <c r="V35">
        <v>-3977.1913</v>
      </c>
      <c r="W35">
        <f t="shared" si="7"/>
        <v>1.0004441719502211E-11</v>
      </c>
      <c r="AG35" s="1"/>
    </row>
    <row r="36" spans="1:33" x14ac:dyDescent="0.25">
      <c r="A36" s="1">
        <v>42873</v>
      </c>
      <c r="B36">
        <v>4.2055008702811897E-2</v>
      </c>
      <c r="D36" s="2">
        <v>42873</v>
      </c>
      <c r="E36" s="4">
        <v>2.4303783430212802E-9</v>
      </c>
      <c r="F36" s="5">
        <v>0.99999999756962099</v>
      </c>
      <c r="G36">
        <f t="shared" si="0"/>
        <v>0</v>
      </c>
      <c r="H36">
        <f t="shared" si="1"/>
        <v>1</v>
      </c>
      <c r="I36">
        <f t="shared" si="2"/>
        <v>0</v>
      </c>
      <c r="J36">
        <f t="shared" si="3"/>
        <v>4.2055008702811897E-2</v>
      </c>
      <c r="K36">
        <v>225.767258</v>
      </c>
      <c r="M36">
        <f t="shared" si="4"/>
        <v>98106.307400000005</v>
      </c>
      <c r="N36">
        <f t="shared" si="8"/>
        <v>23</v>
      </c>
      <c r="Q36">
        <f>Q35+N36*(K36-K35)</f>
        <v>-18.936926</v>
      </c>
      <c r="R36">
        <f t="shared" si="5"/>
        <v>-1893.6925999999999</v>
      </c>
      <c r="S36">
        <f t="shared" si="6"/>
        <v>100182.9032</v>
      </c>
      <c r="U36" s="1" t="s">
        <v>48</v>
      </c>
      <c r="V36">
        <v>-1893.6926000000101</v>
      </c>
      <c r="W36">
        <f t="shared" si="7"/>
        <v>1.0231815394945443E-11</v>
      </c>
      <c r="AG36" s="1"/>
    </row>
    <row r="37" spans="1:33" x14ac:dyDescent="0.25">
      <c r="A37" s="1">
        <v>42874</v>
      </c>
      <c r="B37">
        <v>3.5869103720906001E-2</v>
      </c>
      <c r="D37" s="2">
        <v>42874</v>
      </c>
      <c r="E37" s="4">
        <v>9.5769526753386392E-9</v>
      </c>
      <c r="F37" s="5">
        <v>0.99999999042304699</v>
      </c>
      <c r="G37">
        <f t="shared" si="0"/>
        <v>0</v>
      </c>
      <c r="H37">
        <f t="shared" si="1"/>
        <v>1</v>
      </c>
      <c r="I37">
        <f t="shared" si="2"/>
        <v>0</v>
      </c>
      <c r="J37">
        <f t="shared" si="3"/>
        <v>3.5869103720906001E-2</v>
      </c>
      <c r="K37">
        <v>227.235703</v>
      </c>
      <c r="M37">
        <f t="shared" si="4"/>
        <v>101630.5754</v>
      </c>
      <c r="N37">
        <f t="shared" si="8"/>
        <v>24</v>
      </c>
      <c r="Q37">
        <f>Q36+N37*(K37-K36)</f>
        <v>16.305754000000064</v>
      </c>
      <c r="R37">
        <f t="shared" si="5"/>
        <v>1630.5754000000065</v>
      </c>
      <c r="S37">
        <f t="shared" si="6"/>
        <v>100770.2812</v>
      </c>
      <c r="U37" s="1" t="s">
        <v>49</v>
      </c>
      <c r="V37">
        <v>1630.5753999999199</v>
      </c>
      <c r="W37">
        <f t="shared" si="7"/>
        <v>8.6629370343871415E-11</v>
      </c>
      <c r="AG37" s="1"/>
    </row>
    <row r="38" spans="1:33" x14ac:dyDescent="0.25">
      <c r="A38" s="1">
        <v>42877</v>
      </c>
      <c r="B38">
        <v>3.6216180490135003E-2</v>
      </c>
      <c r="D38" s="2">
        <v>42877</v>
      </c>
      <c r="E38" s="4">
        <v>4.4674075549977397E-9</v>
      </c>
      <c r="F38" s="5">
        <v>0.999999995532592</v>
      </c>
      <c r="G38">
        <f t="shared" si="0"/>
        <v>0</v>
      </c>
      <c r="H38">
        <f t="shared" si="1"/>
        <v>1</v>
      </c>
      <c r="I38">
        <f t="shared" si="2"/>
        <v>0</v>
      </c>
      <c r="J38">
        <f t="shared" si="3"/>
        <v>3.6216180490135003E-2</v>
      </c>
      <c r="K38">
        <v>228.38943499999999</v>
      </c>
      <c r="M38">
        <f t="shared" si="4"/>
        <v>104514.90539999999</v>
      </c>
      <c r="N38">
        <f t="shared" si="8"/>
        <v>25</v>
      </c>
      <c r="Q38">
        <f>Q37+N38*(K38-K37)</f>
        <v>45.149053999999836</v>
      </c>
      <c r="R38">
        <f t="shared" si="5"/>
        <v>4514.9053999999833</v>
      </c>
      <c r="S38">
        <f t="shared" si="6"/>
        <v>101231.77399999999</v>
      </c>
      <c r="U38" s="1" t="s">
        <v>50</v>
      </c>
      <c r="V38">
        <v>4514.9054000000397</v>
      </c>
      <c r="W38">
        <f t="shared" si="7"/>
        <v>-5.6388671509921551E-11</v>
      </c>
      <c r="AG38" s="1"/>
    </row>
    <row r="39" spans="1:33" x14ac:dyDescent="0.25">
      <c r="A39" s="1">
        <v>42878</v>
      </c>
      <c r="B39">
        <v>3.4388575938789599E-2</v>
      </c>
      <c r="D39" s="2">
        <v>42878</v>
      </c>
      <c r="E39" s="4">
        <v>5.0836477250015799E-9</v>
      </c>
      <c r="F39" s="5">
        <v>0.99999999491635205</v>
      </c>
      <c r="G39">
        <f t="shared" si="0"/>
        <v>0</v>
      </c>
      <c r="H39">
        <f t="shared" si="1"/>
        <v>1</v>
      </c>
      <c r="I39">
        <f t="shared" si="2"/>
        <v>0</v>
      </c>
      <c r="J39">
        <f t="shared" si="3"/>
        <v>3.4388575938789599E-2</v>
      </c>
      <c r="K39">
        <v>228.89485199999999</v>
      </c>
      <c r="M39">
        <f t="shared" si="4"/>
        <v>105828.98959999997</v>
      </c>
      <c r="N39">
        <f t="shared" si="8"/>
        <v>26</v>
      </c>
      <c r="Q39">
        <f>Q38+N39*(K39-K38)</f>
        <v>58.289895999999686</v>
      </c>
      <c r="R39">
        <f t="shared" si="5"/>
        <v>5828.989599999969</v>
      </c>
      <c r="S39">
        <f t="shared" si="6"/>
        <v>101433.9408</v>
      </c>
      <c r="U39" s="1" t="s">
        <v>51</v>
      </c>
      <c r="V39">
        <v>5828.9896000000299</v>
      </c>
      <c r="W39">
        <f t="shared" si="7"/>
        <v>-6.0936145018786192E-11</v>
      </c>
      <c r="AG39" s="1"/>
    </row>
    <row r="40" spans="1:33" x14ac:dyDescent="0.25">
      <c r="A40" s="1">
        <v>42879</v>
      </c>
      <c r="B40">
        <v>3.10625036520044E-2</v>
      </c>
      <c r="D40" s="2">
        <v>42879</v>
      </c>
      <c r="E40" s="4">
        <v>2.83506995657489E-10</v>
      </c>
      <c r="F40" s="5">
        <v>0.999999999716493</v>
      </c>
      <c r="G40">
        <f t="shared" si="0"/>
        <v>0</v>
      </c>
      <c r="H40">
        <f t="shared" si="1"/>
        <v>1</v>
      </c>
      <c r="I40">
        <f t="shared" si="2"/>
        <v>0</v>
      </c>
      <c r="J40">
        <f t="shared" si="3"/>
        <v>3.10625036520044E-2</v>
      </c>
      <c r="K40">
        <v>229.42880199999999</v>
      </c>
      <c r="M40">
        <f t="shared" si="4"/>
        <v>107270.65459999998</v>
      </c>
      <c r="N40">
        <f t="shared" si="8"/>
        <v>27</v>
      </c>
      <c r="Q40">
        <f>Q39+N40*(K40-K39)</f>
        <v>72.706545999999804</v>
      </c>
      <c r="R40">
        <f t="shared" si="5"/>
        <v>7270.6545999999807</v>
      </c>
      <c r="S40">
        <f t="shared" si="6"/>
        <v>101647.5208</v>
      </c>
      <c r="U40" s="1" t="s">
        <v>52</v>
      </c>
      <c r="V40">
        <v>7270.6545999999598</v>
      </c>
      <c r="W40">
        <f t="shared" si="7"/>
        <v>2.0918378140777349E-11</v>
      </c>
      <c r="AG40" s="1"/>
    </row>
    <row r="41" spans="1:33" x14ac:dyDescent="0.25">
      <c r="A41" s="1">
        <v>42880</v>
      </c>
      <c r="B41">
        <v>2.59086245435209E-2</v>
      </c>
      <c r="D41" s="2">
        <v>42880</v>
      </c>
      <c r="E41" s="4">
        <v>5.70653546638766E-9</v>
      </c>
      <c r="F41" s="5">
        <v>0.99999999429346398</v>
      </c>
      <c r="G41">
        <f t="shared" si="0"/>
        <v>0</v>
      </c>
      <c r="H41">
        <f t="shared" si="1"/>
        <v>1</v>
      </c>
      <c r="I41">
        <f t="shared" si="2"/>
        <v>0</v>
      </c>
      <c r="J41">
        <f t="shared" si="3"/>
        <v>2.59086245435209E-2</v>
      </c>
      <c r="K41">
        <v>230.52536000000001</v>
      </c>
      <c r="M41">
        <f t="shared" si="4"/>
        <v>110341.01700000002</v>
      </c>
      <c r="N41">
        <f t="shared" si="8"/>
        <v>28</v>
      </c>
      <c r="Q41">
        <f>Q40+N41*(K41-K40)</f>
        <v>103.41017000000025</v>
      </c>
      <c r="R41">
        <f t="shared" si="5"/>
        <v>10341.017000000025</v>
      </c>
      <c r="S41">
        <f t="shared" si="6"/>
        <v>102086.144</v>
      </c>
      <c r="U41" s="1" t="s">
        <v>53</v>
      </c>
      <c r="V41">
        <v>10341.017</v>
      </c>
      <c r="W41">
        <f t="shared" si="7"/>
        <v>2.5465851649641991E-11</v>
      </c>
      <c r="AG41" s="1"/>
    </row>
    <row r="42" spans="1:33" x14ac:dyDescent="0.25">
      <c r="A42" s="1">
        <v>42881</v>
      </c>
      <c r="B42">
        <v>2.8615146840328599E-2</v>
      </c>
      <c r="D42" s="2">
        <v>42881</v>
      </c>
      <c r="E42" s="4">
        <v>2.6331279678881698E-7</v>
      </c>
      <c r="F42" s="5">
        <v>0.99999973668720299</v>
      </c>
      <c r="G42">
        <f t="shared" si="0"/>
        <v>0</v>
      </c>
      <c r="H42">
        <f t="shared" si="1"/>
        <v>1</v>
      </c>
      <c r="I42">
        <f t="shared" si="2"/>
        <v>0</v>
      </c>
      <c r="J42">
        <f t="shared" si="3"/>
        <v>2.8615146840328599E-2</v>
      </c>
      <c r="K42">
        <v>230.47769199999999</v>
      </c>
      <c r="M42">
        <f t="shared" si="4"/>
        <v>110202.77979999997</v>
      </c>
      <c r="N42">
        <f t="shared" si="8"/>
        <v>29</v>
      </c>
      <c r="Q42">
        <f>Q41+N42*(K42-K41)</f>
        <v>102.02779799999979</v>
      </c>
      <c r="R42">
        <f t="shared" si="5"/>
        <v>10202.779799999978</v>
      </c>
      <c r="S42">
        <f t="shared" si="6"/>
        <v>102067.0768</v>
      </c>
      <c r="U42" s="1" t="s">
        <v>54</v>
      </c>
      <c r="V42">
        <v>10202.7797999999</v>
      </c>
      <c r="W42">
        <f t="shared" si="7"/>
        <v>7.8216544352471828E-11</v>
      </c>
      <c r="AG42" s="1"/>
    </row>
    <row r="43" spans="1:33" x14ac:dyDescent="0.25">
      <c r="A43" s="1">
        <v>42885</v>
      </c>
      <c r="B43">
        <v>2.9551208641787501E-2</v>
      </c>
      <c r="D43" s="2">
        <v>42885</v>
      </c>
      <c r="E43" s="4">
        <v>4.7747638904915803E-6</v>
      </c>
      <c r="F43" s="5">
        <v>0.99999522523610895</v>
      </c>
      <c r="G43">
        <f t="shared" si="0"/>
        <v>0</v>
      </c>
      <c r="H43">
        <f t="shared" si="1"/>
        <v>1</v>
      </c>
      <c r="I43">
        <f t="shared" si="2"/>
        <v>0</v>
      </c>
      <c r="J43">
        <f t="shared" si="3"/>
        <v>2.9551208641787501E-2</v>
      </c>
      <c r="K43">
        <v>230.27745100000001</v>
      </c>
      <c r="M43">
        <f t="shared" si="4"/>
        <v>109602.05680000005</v>
      </c>
      <c r="N43">
        <f>N42+G43+H43+O43</f>
        <v>30</v>
      </c>
      <c r="O43">
        <f>-(G2+H2)</f>
        <v>0</v>
      </c>
      <c r="Q43">
        <f>Q42+N43*(K43-K42)</f>
        <v>96.02056800000048</v>
      </c>
      <c r="R43">
        <f t="shared" si="5"/>
        <v>9602.0568000000476</v>
      </c>
      <c r="S43">
        <f t="shared" si="6"/>
        <v>101986.9804</v>
      </c>
      <c r="U43" s="1" t="s">
        <v>55</v>
      </c>
      <c r="V43">
        <v>9602.0567999999494</v>
      </c>
      <c r="W43">
        <f t="shared" si="7"/>
        <v>9.822542779147625E-11</v>
      </c>
      <c r="AG43" s="1"/>
    </row>
    <row r="44" spans="1:33" x14ac:dyDescent="0.25">
      <c r="A44" s="1">
        <v>42886</v>
      </c>
      <c r="B44">
        <v>2.8849832180256298E-2</v>
      </c>
      <c r="D44" s="2">
        <v>42886</v>
      </c>
      <c r="E44" s="4">
        <v>6.5600611169891397E-6</v>
      </c>
      <c r="F44" s="5">
        <v>0.99999343993888301</v>
      </c>
      <c r="G44">
        <f t="shared" si="0"/>
        <v>0</v>
      </c>
      <c r="H44">
        <f t="shared" si="1"/>
        <v>1</v>
      </c>
      <c r="I44">
        <f t="shared" si="2"/>
        <v>0</v>
      </c>
      <c r="J44">
        <f t="shared" si="3"/>
        <v>2.8849832180256298E-2</v>
      </c>
      <c r="K44">
        <v>230.22022999999999</v>
      </c>
      <c r="M44">
        <f t="shared" si="4"/>
        <v>109424.67169999996</v>
      </c>
      <c r="N44">
        <f t="shared" ref="N44:N107" si="9">N43+G44+H44+O44</f>
        <v>31</v>
      </c>
      <c r="O44">
        <f t="shared" ref="O44:O107" si="10">-(G3+H3)</f>
        <v>0</v>
      </c>
      <c r="Q44">
        <f>Q43+N44*(K44-K43)</f>
        <v>94.246716999999649</v>
      </c>
      <c r="R44">
        <f t="shared" si="5"/>
        <v>9424.6716999999644</v>
      </c>
      <c r="S44">
        <f t="shared" si="6"/>
        <v>101964.09199999999</v>
      </c>
      <c r="U44" s="1" t="s">
        <v>56</v>
      </c>
      <c r="V44">
        <v>9424.6716999999499</v>
      </c>
      <c r="W44">
        <f t="shared" si="7"/>
        <v>1.4551915228366852E-11</v>
      </c>
      <c r="AG44" s="1"/>
    </row>
    <row r="45" spans="1:33" x14ac:dyDescent="0.25">
      <c r="A45" s="1">
        <v>42887</v>
      </c>
      <c r="B45">
        <v>1.9535240519007201E-2</v>
      </c>
      <c r="D45" s="2">
        <v>42887</v>
      </c>
      <c r="E45" s="3">
        <v>3.5772246115306402E-4</v>
      </c>
      <c r="F45" s="5">
        <v>0.99964227753884605</v>
      </c>
      <c r="G45">
        <f t="shared" si="0"/>
        <v>0</v>
      </c>
      <c r="H45">
        <f t="shared" si="1"/>
        <v>1</v>
      </c>
      <c r="I45">
        <f t="shared" si="2"/>
        <v>0</v>
      </c>
      <c r="J45">
        <f t="shared" si="3"/>
        <v>1.9535240519007201E-2</v>
      </c>
      <c r="K45">
        <v>232.050995</v>
      </c>
      <c r="M45">
        <f t="shared" si="4"/>
        <v>115466.19620000001</v>
      </c>
      <c r="N45">
        <f t="shared" si="9"/>
        <v>33</v>
      </c>
      <c r="O45">
        <f t="shared" si="10"/>
        <v>1</v>
      </c>
      <c r="Q45">
        <f>Q44+N45*(K45-K44)</f>
        <v>154.6619620000001</v>
      </c>
      <c r="R45">
        <f t="shared" si="5"/>
        <v>15466.196200000009</v>
      </c>
      <c r="S45">
        <f t="shared" si="6"/>
        <v>102696.398</v>
      </c>
      <c r="U45" s="1" t="s">
        <v>57</v>
      </c>
      <c r="V45">
        <v>15466.1962</v>
      </c>
      <c r="W45">
        <f t="shared" si="7"/>
        <v>0</v>
      </c>
      <c r="AG45" s="1"/>
    </row>
    <row r="46" spans="1:33" x14ac:dyDescent="0.25">
      <c r="A46" s="1">
        <v>42888</v>
      </c>
      <c r="B46">
        <v>1.5576954725213799E-2</v>
      </c>
      <c r="D46" s="2">
        <v>42888</v>
      </c>
      <c r="E46" s="3">
        <v>5.5818139305230299E-4</v>
      </c>
      <c r="F46" s="5">
        <v>0.99944181860694703</v>
      </c>
      <c r="G46">
        <f t="shared" si="0"/>
        <v>0</v>
      </c>
      <c r="H46">
        <f t="shared" si="1"/>
        <v>1</v>
      </c>
      <c r="I46">
        <f t="shared" si="2"/>
        <v>0</v>
      </c>
      <c r="J46">
        <f t="shared" si="3"/>
        <v>1.5576954725213799E-2</v>
      </c>
      <c r="K46">
        <v>232.823364</v>
      </c>
      <c r="M46">
        <f t="shared" si="4"/>
        <v>118092.25080000001</v>
      </c>
      <c r="N46">
        <f t="shared" si="9"/>
        <v>34</v>
      </c>
      <c r="O46">
        <f t="shared" si="10"/>
        <v>0</v>
      </c>
      <c r="Q46">
        <f>Q45+N46*(K46-K45)</f>
        <v>180.92250800000002</v>
      </c>
      <c r="R46">
        <f t="shared" si="5"/>
        <v>18092.250800000002</v>
      </c>
      <c r="S46">
        <f t="shared" si="6"/>
        <v>103005.3456</v>
      </c>
      <c r="U46" s="1" t="s">
        <v>58</v>
      </c>
      <c r="V46">
        <v>18092.250800000002</v>
      </c>
      <c r="W46">
        <f t="shared" si="7"/>
        <v>0</v>
      </c>
      <c r="AG46" s="1"/>
    </row>
    <row r="47" spans="1:33" x14ac:dyDescent="0.25">
      <c r="A47" s="1">
        <v>42891</v>
      </c>
      <c r="B47">
        <v>1.8591252015303001E-2</v>
      </c>
      <c r="D47" s="2">
        <v>42891</v>
      </c>
      <c r="E47" s="3">
        <v>6.4532841658793095E-4</v>
      </c>
      <c r="F47" s="5">
        <v>0.99935467158341196</v>
      </c>
      <c r="G47">
        <f t="shared" si="0"/>
        <v>0</v>
      </c>
      <c r="H47">
        <f t="shared" si="1"/>
        <v>1</v>
      </c>
      <c r="I47">
        <f t="shared" si="2"/>
        <v>0</v>
      </c>
      <c r="J47">
        <f t="shared" si="3"/>
        <v>1.8591252015303001E-2</v>
      </c>
      <c r="K47">
        <v>232.65173300000001</v>
      </c>
      <c r="M47">
        <f t="shared" si="4"/>
        <v>117491.54230000003</v>
      </c>
      <c r="N47">
        <f t="shared" si="9"/>
        <v>35</v>
      </c>
      <c r="O47">
        <f t="shared" si="10"/>
        <v>0</v>
      </c>
      <c r="Q47">
        <f>Q46+N47*(K47-K46)</f>
        <v>174.91542300000035</v>
      </c>
      <c r="R47">
        <f t="shared" si="5"/>
        <v>17491.542300000034</v>
      </c>
      <c r="S47">
        <f t="shared" si="6"/>
        <v>102936.69320000001</v>
      </c>
      <c r="U47" s="1" t="s">
        <v>59</v>
      </c>
      <c r="V47">
        <v>17491.542300000001</v>
      </c>
      <c r="W47">
        <f t="shared" si="7"/>
        <v>3.2741809263825417E-11</v>
      </c>
      <c r="AG47" s="1"/>
    </row>
    <row r="48" spans="1:33" x14ac:dyDescent="0.25">
      <c r="A48" s="1">
        <v>42892</v>
      </c>
      <c r="B48">
        <v>2.2353984841029E-2</v>
      </c>
      <c r="D48" s="2">
        <v>42892</v>
      </c>
      <c r="E48" s="3">
        <v>4.7367784489749098E-4</v>
      </c>
      <c r="F48" s="5">
        <v>0.99952632215510195</v>
      </c>
      <c r="G48">
        <f t="shared" si="0"/>
        <v>0</v>
      </c>
      <c r="H48">
        <f t="shared" si="1"/>
        <v>1</v>
      </c>
      <c r="I48">
        <f t="shared" si="2"/>
        <v>0</v>
      </c>
      <c r="J48">
        <f t="shared" si="3"/>
        <v>2.2353984841029E-2</v>
      </c>
      <c r="K48">
        <v>231.90795900000001</v>
      </c>
      <c r="M48">
        <f t="shared" si="4"/>
        <v>114888.33330000003</v>
      </c>
      <c r="N48">
        <f t="shared" si="9"/>
        <v>35</v>
      </c>
      <c r="O48">
        <f t="shared" si="10"/>
        <v>-1</v>
      </c>
      <c r="Q48">
        <f>Q47+N48*(K48-K47)</f>
        <v>148.88333300000028</v>
      </c>
      <c r="R48">
        <f t="shared" si="5"/>
        <v>14888.333300000028</v>
      </c>
      <c r="S48">
        <f t="shared" si="6"/>
        <v>102639.1836</v>
      </c>
      <c r="U48" s="1" t="s">
        <v>60</v>
      </c>
      <c r="V48">
        <v>14888.3332999999</v>
      </c>
      <c r="W48">
        <f t="shared" si="7"/>
        <v>1.2732925824820995E-10</v>
      </c>
      <c r="AG48" s="1"/>
    </row>
    <row r="49" spans="1:33" x14ac:dyDescent="0.25">
      <c r="A49" s="1">
        <v>42893</v>
      </c>
      <c r="B49">
        <v>1.84860632793864E-2</v>
      </c>
      <c r="D49" s="2">
        <v>42893</v>
      </c>
      <c r="E49" s="3">
        <v>1.0424477500506899E-3</v>
      </c>
      <c r="F49" s="5">
        <v>0.99895755224994898</v>
      </c>
      <c r="G49">
        <f t="shared" si="0"/>
        <v>0</v>
      </c>
      <c r="H49">
        <f t="shared" si="1"/>
        <v>1</v>
      </c>
      <c r="I49">
        <f t="shared" si="2"/>
        <v>0</v>
      </c>
      <c r="J49">
        <f t="shared" si="3"/>
        <v>1.84860632793864E-2</v>
      </c>
      <c r="K49">
        <v>232.33708200000001</v>
      </c>
      <c r="M49">
        <f t="shared" si="4"/>
        <v>116433.17610000004</v>
      </c>
      <c r="N49">
        <f t="shared" si="9"/>
        <v>36</v>
      </c>
      <c r="O49">
        <f t="shared" si="10"/>
        <v>0</v>
      </c>
      <c r="Q49">
        <f>Q48+N49*(K49-K48)</f>
        <v>164.33176100000043</v>
      </c>
      <c r="R49">
        <f t="shared" si="5"/>
        <v>16433.176100000044</v>
      </c>
      <c r="S49">
        <f t="shared" si="6"/>
        <v>102810.8328</v>
      </c>
      <c r="U49" s="1" t="s">
        <v>61</v>
      </c>
      <c r="V49">
        <v>16433.176099999899</v>
      </c>
      <c r="W49">
        <f t="shared" si="7"/>
        <v>1.4551915228366852E-10</v>
      </c>
      <c r="AG49" s="1"/>
    </row>
    <row r="50" spans="1:33" x14ac:dyDescent="0.25">
      <c r="A50" s="1">
        <v>42894</v>
      </c>
      <c r="B50">
        <v>1.98397147633524E-2</v>
      </c>
      <c r="D50" s="2">
        <v>42894</v>
      </c>
      <c r="E50" s="3">
        <v>5.3078360645170103E-2</v>
      </c>
      <c r="F50" s="5">
        <v>0.94692163935482898</v>
      </c>
      <c r="G50">
        <f t="shared" si="0"/>
        <v>0</v>
      </c>
      <c r="H50">
        <f t="shared" si="1"/>
        <v>1</v>
      </c>
      <c r="I50">
        <f t="shared" si="2"/>
        <v>0</v>
      </c>
      <c r="J50">
        <f t="shared" si="3"/>
        <v>1.98397147633524E-2</v>
      </c>
      <c r="K50">
        <v>232.45147700000001</v>
      </c>
      <c r="M50">
        <f t="shared" si="4"/>
        <v>116867.87710000004</v>
      </c>
      <c r="N50">
        <f t="shared" si="9"/>
        <v>38</v>
      </c>
      <c r="O50">
        <f t="shared" si="10"/>
        <v>1</v>
      </c>
      <c r="Q50">
        <f>Q49+N50*(K50-K49)</f>
        <v>168.67877100000049</v>
      </c>
      <c r="R50">
        <f t="shared" si="5"/>
        <v>16867.877100000049</v>
      </c>
      <c r="S50">
        <f t="shared" si="6"/>
        <v>102856.59080000001</v>
      </c>
      <c r="U50" s="1" t="s">
        <v>62</v>
      </c>
      <c r="V50">
        <v>16867.877100000002</v>
      </c>
      <c r="W50">
        <f t="shared" si="7"/>
        <v>4.7293724492192268E-11</v>
      </c>
      <c r="AG50" s="1"/>
    </row>
    <row r="51" spans="1:33" x14ac:dyDescent="0.25">
      <c r="A51" s="1">
        <v>42895</v>
      </c>
      <c r="B51">
        <v>2.3289019761976299E-2</v>
      </c>
      <c r="D51" s="2">
        <v>42895</v>
      </c>
      <c r="E51" s="3">
        <v>5.8070240061125399E-2</v>
      </c>
      <c r="F51" s="5">
        <v>0.94192975993887396</v>
      </c>
      <c r="G51">
        <f t="shared" si="0"/>
        <v>0</v>
      </c>
      <c r="H51">
        <f t="shared" si="1"/>
        <v>1</v>
      </c>
      <c r="I51">
        <f t="shared" si="2"/>
        <v>0</v>
      </c>
      <c r="J51">
        <f t="shared" si="3"/>
        <v>2.3289019761976299E-2</v>
      </c>
      <c r="K51">
        <v>232.098648</v>
      </c>
      <c r="M51">
        <f t="shared" si="4"/>
        <v>115456.56109999999</v>
      </c>
      <c r="N51">
        <f t="shared" si="9"/>
        <v>40</v>
      </c>
      <c r="O51">
        <f t="shared" si="10"/>
        <v>1</v>
      </c>
      <c r="Q51">
        <f>Q50+N51*(K51-K50)</f>
        <v>154.56561099999993</v>
      </c>
      <c r="R51">
        <f t="shared" si="5"/>
        <v>15456.561099999994</v>
      </c>
      <c r="S51">
        <f t="shared" si="6"/>
        <v>102715.4592</v>
      </c>
      <c r="U51" s="1" t="s">
        <v>63</v>
      </c>
      <c r="V51">
        <v>15456.561099999901</v>
      </c>
      <c r="W51">
        <f t="shared" si="7"/>
        <v>9.276845958083868E-11</v>
      </c>
      <c r="AG51" s="1"/>
    </row>
    <row r="52" spans="1:33" x14ac:dyDescent="0.25">
      <c r="A52" s="1">
        <v>42898</v>
      </c>
      <c r="B52">
        <v>2.09804314780031E-2</v>
      </c>
      <c r="D52" s="2">
        <v>42898</v>
      </c>
      <c r="E52" s="3">
        <v>3.3871380419388999E-3</v>
      </c>
      <c r="F52" s="5">
        <v>0.99661286195806098</v>
      </c>
      <c r="G52">
        <f t="shared" si="0"/>
        <v>0</v>
      </c>
      <c r="H52">
        <f t="shared" si="1"/>
        <v>1</v>
      </c>
      <c r="I52">
        <f t="shared" si="2"/>
        <v>0</v>
      </c>
      <c r="J52">
        <f t="shared" si="3"/>
        <v>2.09804314780031E-2</v>
      </c>
      <c r="K52">
        <v>232.050995</v>
      </c>
      <c r="M52">
        <f t="shared" si="4"/>
        <v>115261.1838</v>
      </c>
      <c r="N52">
        <f t="shared" si="9"/>
        <v>41</v>
      </c>
      <c r="O52">
        <f t="shared" si="10"/>
        <v>0</v>
      </c>
      <c r="Q52">
        <f>Q51+N52*(K52-K51)</f>
        <v>152.61183800000006</v>
      </c>
      <c r="R52">
        <f t="shared" si="5"/>
        <v>15261.183800000006</v>
      </c>
      <c r="S52">
        <f t="shared" si="6"/>
        <v>102696.398</v>
      </c>
      <c r="U52" s="1" t="s">
        <v>64</v>
      </c>
      <c r="V52">
        <v>15261.183800000101</v>
      </c>
      <c r="W52">
        <f t="shared" si="7"/>
        <v>-9.4587448984384537E-11</v>
      </c>
      <c r="AG52" s="1"/>
    </row>
    <row r="53" spans="1:33" x14ac:dyDescent="0.25">
      <c r="A53" s="1">
        <v>42899</v>
      </c>
      <c r="B53">
        <v>1.59711455738187E-2</v>
      </c>
      <c r="D53" s="2">
        <v>42899</v>
      </c>
      <c r="E53" s="3">
        <v>2.90011279127833E-3</v>
      </c>
      <c r="F53" s="5">
        <v>0.997099887208721</v>
      </c>
      <c r="G53">
        <f t="shared" si="0"/>
        <v>0</v>
      </c>
      <c r="H53">
        <f t="shared" si="1"/>
        <v>1</v>
      </c>
      <c r="I53">
        <f t="shared" si="2"/>
        <v>0</v>
      </c>
      <c r="J53">
        <f t="shared" si="3"/>
        <v>1.59711455738187E-2</v>
      </c>
      <c r="K53">
        <v>233.18571499999999</v>
      </c>
      <c r="M53">
        <f t="shared" si="4"/>
        <v>119913.53579999995</v>
      </c>
      <c r="N53">
        <f t="shared" si="9"/>
        <v>41</v>
      </c>
      <c r="O53">
        <f t="shared" si="10"/>
        <v>-1</v>
      </c>
      <c r="Q53">
        <f>Q52+N53*(K53-K52)</f>
        <v>199.13535799999954</v>
      </c>
      <c r="R53">
        <f t="shared" si="5"/>
        <v>19913.535799999954</v>
      </c>
      <c r="S53">
        <f t="shared" si="6"/>
        <v>103150.28599999999</v>
      </c>
      <c r="U53" s="1" t="s">
        <v>65</v>
      </c>
      <c r="V53">
        <v>19913.5357999999</v>
      </c>
      <c r="W53">
        <f t="shared" si="7"/>
        <v>5.4569682106375694E-11</v>
      </c>
      <c r="AG53" s="1"/>
    </row>
    <row r="54" spans="1:33" x14ac:dyDescent="0.25">
      <c r="A54" s="1">
        <v>42900</v>
      </c>
      <c r="B54">
        <v>2.9017808232982799E-3</v>
      </c>
      <c r="D54" s="2">
        <v>42900</v>
      </c>
      <c r="E54" s="3">
        <v>0.23490356866668699</v>
      </c>
      <c r="F54" s="5">
        <v>0.76509643133331195</v>
      </c>
      <c r="G54">
        <f t="shared" si="0"/>
        <v>0</v>
      </c>
      <c r="H54">
        <f t="shared" si="1"/>
        <v>1</v>
      </c>
      <c r="I54">
        <f t="shared" si="2"/>
        <v>0</v>
      </c>
      <c r="J54">
        <f t="shared" si="3"/>
        <v>2.9017808232982799E-3</v>
      </c>
      <c r="K54">
        <v>232.89009100000001</v>
      </c>
      <c r="M54">
        <f t="shared" si="4"/>
        <v>118701.47740000006</v>
      </c>
      <c r="N54">
        <f t="shared" si="9"/>
        <v>41</v>
      </c>
      <c r="O54">
        <f t="shared" si="10"/>
        <v>-1</v>
      </c>
      <c r="Q54">
        <f>Q53+N54*(K54-K53)</f>
        <v>187.01477400000056</v>
      </c>
      <c r="R54">
        <f t="shared" si="5"/>
        <v>18701.477400000054</v>
      </c>
      <c r="S54">
        <f t="shared" si="6"/>
        <v>103032.03640000001</v>
      </c>
      <c r="U54" s="1" t="s">
        <v>66</v>
      </c>
      <c r="V54">
        <v>18701.4774</v>
      </c>
      <c r="W54">
        <f t="shared" si="7"/>
        <v>5.4569682106375694E-11</v>
      </c>
      <c r="AG54" s="1"/>
    </row>
    <row r="55" spans="1:33" x14ac:dyDescent="0.25">
      <c r="A55" s="1">
        <v>42901</v>
      </c>
      <c r="B55">
        <v>6.31943572183679E-3</v>
      </c>
      <c r="D55" s="2">
        <v>42901</v>
      </c>
      <c r="E55" s="3">
        <v>0.70169468910853094</v>
      </c>
      <c r="F55" s="5">
        <v>0.298305310891469</v>
      </c>
      <c r="G55">
        <f t="shared" si="0"/>
        <v>-1</v>
      </c>
      <c r="H55">
        <f t="shared" si="1"/>
        <v>0</v>
      </c>
      <c r="I55">
        <f t="shared" si="2"/>
        <v>6.31943572183679E-3</v>
      </c>
      <c r="J55">
        <f t="shared" si="3"/>
        <v>0</v>
      </c>
      <c r="K55">
        <v>232.441956</v>
      </c>
      <c r="M55">
        <f t="shared" si="4"/>
        <v>116953.75090000003</v>
      </c>
      <c r="N55">
        <f t="shared" si="9"/>
        <v>39</v>
      </c>
      <c r="O55">
        <f t="shared" si="10"/>
        <v>-1</v>
      </c>
      <c r="Q55">
        <f>Q54+N55*(K55-K54)</f>
        <v>169.53750900000026</v>
      </c>
      <c r="R55">
        <f t="shared" si="5"/>
        <v>16953.750900000025</v>
      </c>
      <c r="S55">
        <f t="shared" si="6"/>
        <v>102852.7824</v>
      </c>
      <c r="U55" s="1" t="s">
        <v>67</v>
      </c>
      <c r="V55">
        <v>16953.750899999999</v>
      </c>
      <c r="W55">
        <f t="shared" si="7"/>
        <v>0</v>
      </c>
      <c r="AG55" s="1"/>
    </row>
    <row r="56" spans="1:33" x14ac:dyDescent="0.25">
      <c r="A56" s="1">
        <v>42902</v>
      </c>
      <c r="B56">
        <v>1.6073160169300198E-2</v>
      </c>
      <c r="D56" s="2">
        <v>42902</v>
      </c>
      <c r="E56" s="3">
        <v>0.68699269845175803</v>
      </c>
      <c r="F56" s="5">
        <v>0.31300730154824102</v>
      </c>
      <c r="G56">
        <f t="shared" si="0"/>
        <v>0</v>
      </c>
      <c r="H56">
        <f t="shared" si="1"/>
        <v>0</v>
      </c>
      <c r="I56">
        <f t="shared" si="2"/>
        <v>0</v>
      </c>
      <c r="J56">
        <f t="shared" si="3"/>
        <v>0</v>
      </c>
      <c r="K56">
        <v>232.49273700000001</v>
      </c>
      <c r="M56">
        <f t="shared" si="4"/>
        <v>117146.71870000003</v>
      </c>
      <c r="N56">
        <f t="shared" si="9"/>
        <v>38</v>
      </c>
      <c r="O56">
        <f t="shared" si="10"/>
        <v>-1</v>
      </c>
      <c r="Q56">
        <f>Q55+N56*(K56-K55)</f>
        <v>171.46718700000028</v>
      </c>
      <c r="R56">
        <f t="shared" si="5"/>
        <v>17146.718700000027</v>
      </c>
      <c r="S56">
        <f t="shared" si="6"/>
        <v>102873.09480000001</v>
      </c>
      <c r="U56" s="1" t="s">
        <v>68</v>
      </c>
      <c r="V56">
        <v>17146.718700000001</v>
      </c>
      <c r="W56">
        <f t="shared" si="7"/>
        <v>0</v>
      </c>
      <c r="AG56" s="1"/>
    </row>
    <row r="57" spans="1:33" x14ac:dyDescent="0.25">
      <c r="A57" s="1">
        <v>42905</v>
      </c>
      <c r="B57">
        <v>7.5614937317036697E-3</v>
      </c>
      <c r="D57" s="2">
        <v>42905</v>
      </c>
      <c r="E57" s="3">
        <v>0.19927935820277601</v>
      </c>
      <c r="F57" s="5">
        <v>0.80072064179722302</v>
      </c>
      <c r="G57">
        <f t="shared" si="0"/>
        <v>0</v>
      </c>
      <c r="H57">
        <f t="shared" si="1"/>
        <v>1</v>
      </c>
      <c r="I57">
        <f t="shared" si="2"/>
        <v>0</v>
      </c>
      <c r="J57">
        <f t="shared" si="3"/>
        <v>7.5614937317036697E-3</v>
      </c>
      <c r="K57">
        <v>234.42828399999999</v>
      </c>
      <c r="M57">
        <f t="shared" si="4"/>
        <v>124501.79729999998</v>
      </c>
      <c r="N57">
        <f t="shared" si="9"/>
        <v>38</v>
      </c>
      <c r="O57">
        <f t="shared" si="10"/>
        <v>-1</v>
      </c>
      <c r="Q57">
        <f>Q56+N57*(K57-K56)</f>
        <v>245.01797299999973</v>
      </c>
      <c r="R57">
        <f t="shared" si="5"/>
        <v>24501.797299999973</v>
      </c>
      <c r="S57">
        <f t="shared" si="6"/>
        <v>103647.31359999999</v>
      </c>
      <c r="U57" s="1" t="s">
        <v>69</v>
      </c>
      <c r="V57">
        <v>24501.7972999999</v>
      </c>
      <c r="W57">
        <f t="shared" si="7"/>
        <v>7.2759576141834259E-11</v>
      </c>
      <c r="AG57" s="1"/>
    </row>
    <row r="58" spans="1:33" x14ac:dyDescent="0.25">
      <c r="A58" s="1">
        <v>42906</v>
      </c>
      <c r="B58">
        <v>1.6172210916288898E-2</v>
      </c>
      <c r="D58" s="2">
        <v>42906</v>
      </c>
      <c r="E58" s="3">
        <v>0.338773094615615</v>
      </c>
      <c r="F58" s="5">
        <v>0.661226905384385</v>
      </c>
      <c r="G58">
        <f t="shared" si="0"/>
        <v>0</v>
      </c>
      <c r="H58">
        <f t="shared" si="1"/>
        <v>0</v>
      </c>
      <c r="I58">
        <f t="shared" si="2"/>
        <v>0</v>
      </c>
      <c r="J58">
        <f t="shared" si="3"/>
        <v>0</v>
      </c>
      <c r="K58">
        <v>232.84726000000001</v>
      </c>
      <c r="M58">
        <f t="shared" si="4"/>
        <v>118652.00850000003</v>
      </c>
      <c r="N58">
        <f t="shared" si="9"/>
        <v>37</v>
      </c>
      <c r="O58">
        <f t="shared" si="10"/>
        <v>-1</v>
      </c>
      <c r="Q58">
        <f>Q57+N58*(K58-K57)</f>
        <v>186.52008500000028</v>
      </c>
      <c r="R58">
        <f t="shared" si="5"/>
        <v>18652.008500000029</v>
      </c>
      <c r="S58">
        <f t="shared" si="6"/>
        <v>103014.90400000001</v>
      </c>
      <c r="U58" s="1" t="s">
        <v>70</v>
      </c>
      <c r="V58">
        <v>18652.0085</v>
      </c>
      <c r="W58">
        <f t="shared" si="7"/>
        <v>2.9103830456733704E-11</v>
      </c>
      <c r="AG58" s="1"/>
    </row>
    <row r="59" spans="1:33" x14ac:dyDescent="0.25">
      <c r="A59" s="1">
        <v>42907</v>
      </c>
      <c r="B59">
        <v>5.7642572568772301E-4</v>
      </c>
      <c r="D59" s="2">
        <v>42907</v>
      </c>
      <c r="E59" s="3">
        <v>4.0645629023468299E-2</v>
      </c>
      <c r="F59" s="5">
        <v>0.95935437097653098</v>
      </c>
      <c r="G59">
        <f t="shared" si="0"/>
        <v>0</v>
      </c>
      <c r="H59">
        <f t="shared" si="1"/>
        <v>1</v>
      </c>
      <c r="I59">
        <f t="shared" si="2"/>
        <v>0</v>
      </c>
      <c r="J59">
        <f t="shared" si="3"/>
        <v>5.7642572568772301E-4</v>
      </c>
      <c r="K59">
        <v>232.789749</v>
      </c>
      <c r="M59">
        <f t="shared" si="4"/>
        <v>118439.21780000001</v>
      </c>
      <c r="N59">
        <f t="shared" si="9"/>
        <v>37</v>
      </c>
      <c r="O59">
        <f t="shared" si="10"/>
        <v>-1</v>
      </c>
      <c r="Q59">
        <f>Q58+N59*(K59-K58)</f>
        <v>184.39217800000009</v>
      </c>
      <c r="R59">
        <f t="shared" si="5"/>
        <v>18439.217800000009</v>
      </c>
      <c r="S59">
        <f t="shared" si="6"/>
        <v>102991.8996</v>
      </c>
      <c r="U59" s="1" t="s">
        <v>71</v>
      </c>
      <c r="V59">
        <v>18439.2178000001</v>
      </c>
      <c r="W59">
        <f t="shared" si="7"/>
        <v>-9.0949470177292824E-11</v>
      </c>
      <c r="AG59" s="1"/>
    </row>
    <row r="60" spans="1:33" x14ac:dyDescent="0.25">
      <c r="A60" s="1">
        <v>42908</v>
      </c>
      <c r="B60">
        <v>-5.3530883457875102E-4</v>
      </c>
      <c r="D60" s="2">
        <v>42908</v>
      </c>
      <c r="E60" s="3">
        <v>9.4654277525712996E-2</v>
      </c>
      <c r="F60" s="5">
        <v>0.90534572247428602</v>
      </c>
      <c r="G60">
        <f t="shared" si="0"/>
        <v>0</v>
      </c>
      <c r="H60">
        <f t="shared" si="1"/>
        <v>1</v>
      </c>
      <c r="I60">
        <f t="shared" si="2"/>
        <v>0</v>
      </c>
      <c r="J60">
        <f t="shared" si="3"/>
        <v>-5.3530883457875102E-4</v>
      </c>
      <c r="K60">
        <v>232.684372</v>
      </c>
      <c r="M60">
        <f t="shared" si="4"/>
        <v>118049.3229</v>
      </c>
      <c r="N60">
        <f t="shared" si="9"/>
        <v>37</v>
      </c>
      <c r="O60">
        <f t="shared" si="10"/>
        <v>-1</v>
      </c>
      <c r="Q60">
        <f>Q59+N60*(K60-K59)</f>
        <v>180.49322899999993</v>
      </c>
      <c r="R60">
        <f t="shared" si="5"/>
        <v>18049.322899999992</v>
      </c>
      <c r="S60">
        <f t="shared" si="6"/>
        <v>102949.7488</v>
      </c>
      <c r="U60" s="1" t="s">
        <v>72</v>
      </c>
      <c r="V60">
        <v>18049.322899999999</v>
      </c>
      <c r="W60">
        <f t="shared" si="7"/>
        <v>0</v>
      </c>
      <c r="AG60" s="1"/>
    </row>
    <row r="61" spans="1:33" x14ac:dyDescent="0.25">
      <c r="A61" s="1">
        <v>42909</v>
      </c>
      <c r="B61">
        <v>-9.4613176945201796E-4</v>
      </c>
      <c r="D61" s="2">
        <v>42909</v>
      </c>
      <c r="E61" s="3">
        <v>0.434799493166387</v>
      </c>
      <c r="F61" s="5">
        <v>0.565200506833612</v>
      </c>
      <c r="G61">
        <f t="shared" si="0"/>
        <v>0</v>
      </c>
      <c r="H61">
        <f t="shared" si="1"/>
        <v>0</v>
      </c>
      <c r="I61">
        <f t="shared" si="2"/>
        <v>0</v>
      </c>
      <c r="J61">
        <f t="shared" si="3"/>
        <v>0</v>
      </c>
      <c r="K61">
        <v>232.962265</v>
      </c>
      <c r="M61">
        <f t="shared" si="4"/>
        <v>119049.73770000001</v>
      </c>
      <c r="N61">
        <f t="shared" si="9"/>
        <v>36</v>
      </c>
      <c r="O61">
        <f t="shared" si="10"/>
        <v>-1</v>
      </c>
      <c r="Q61">
        <f>Q60+N61*(K61-K60)</f>
        <v>190.49737700000014</v>
      </c>
      <c r="R61">
        <f t="shared" si="5"/>
        <v>19049.737700000012</v>
      </c>
      <c r="S61">
        <f t="shared" si="6"/>
        <v>103060.906</v>
      </c>
      <c r="U61" s="1" t="s">
        <v>73</v>
      </c>
      <c r="V61">
        <v>19049.737700000001</v>
      </c>
      <c r="W61">
        <f t="shared" si="7"/>
        <v>0</v>
      </c>
      <c r="AG61" s="1"/>
    </row>
    <row r="62" spans="1:33" x14ac:dyDescent="0.25">
      <c r="A62" s="1">
        <v>42912</v>
      </c>
      <c r="B62">
        <v>8.8373296239285803E-3</v>
      </c>
      <c r="D62" s="2">
        <v>42912</v>
      </c>
      <c r="E62" s="3">
        <v>0.52184306126872004</v>
      </c>
      <c r="F62" s="5">
        <v>0.47815693873127901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v>233.115555</v>
      </c>
      <c r="M62">
        <f t="shared" si="4"/>
        <v>119586.25270000001</v>
      </c>
      <c r="N62">
        <f t="shared" si="9"/>
        <v>35</v>
      </c>
      <c r="O62">
        <f t="shared" si="10"/>
        <v>-1</v>
      </c>
      <c r="Q62">
        <f>Q61+N62*(K62-K61)</f>
        <v>195.86252700000009</v>
      </c>
      <c r="R62">
        <f t="shared" si="5"/>
        <v>19586.252700000008</v>
      </c>
      <c r="S62">
        <f t="shared" si="6"/>
        <v>103122.22199999999</v>
      </c>
      <c r="U62" s="1" t="s">
        <v>74</v>
      </c>
      <c r="V62">
        <v>19586.252699999899</v>
      </c>
      <c r="W62">
        <f t="shared" si="7"/>
        <v>1.0913936421275139E-10</v>
      </c>
      <c r="AG62" s="1"/>
    </row>
    <row r="63" spans="1:33" x14ac:dyDescent="0.25">
      <c r="A63" s="1">
        <v>42913</v>
      </c>
      <c r="B63">
        <v>1.3384176636306901E-2</v>
      </c>
      <c r="D63" s="2">
        <v>42913</v>
      </c>
      <c r="E63" s="3">
        <v>0.25045429271162201</v>
      </c>
      <c r="F63" s="5">
        <v>0.74954570728837699</v>
      </c>
      <c r="G63">
        <f t="shared" si="0"/>
        <v>0</v>
      </c>
      <c r="H63">
        <f t="shared" si="1"/>
        <v>1</v>
      </c>
      <c r="I63">
        <f t="shared" si="2"/>
        <v>0</v>
      </c>
      <c r="J63">
        <f t="shared" si="3"/>
        <v>1.3384176636306901E-2</v>
      </c>
      <c r="K63">
        <v>231.23753400000001</v>
      </c>
      <c r="M63">
        <f t="shared" si="4"/>
        <v>113013.17920000004</v>
      </c>
      <c r="N63">
        <f t="shared" si="9"/>
        <v>35</v>
      </c>
      <c r="O63">
        <f t="shared" si="10"/>
        <v>-1</v>
      </c>
      <c r="Q63">
        <f>Q62+N63*(K63-K62)</f>
        <v>130.13179200000044</v>
      </c>
      <c r="R63">
        <f t="shared" si="5"/>
        <v>13013.179200000044</v>
      </c>
      <c r="S63">
        <f t="shared" si="6"/>
        <v>102371.01360000001</v>
      </c>
      <c r="U63" s="1" t="s">
        <v>75</v>
      </c>
      <c r="V63">
        <v>13013.1791999999</v>
      </c>
      <c r="W63">
        <f t="shared" si="7"/>
        <v>1.4370016288012266E-10</v>
      </c>
      <c r="AG63" s="1"/>
    </row>
    <row r="64" spans="1:33" x14ac:dyDescent="0.25">
      <c r="A64" s="1">
        <v>42914</v>
      </c>
      <c r="B64">
        <v>2.0534985192592801E-3</v>
      </c>
      <c r="D64" s="2">
        <v>42914</v>
      </c>
      <c r="E64" s="3">
        <v>3.11581377678475E-2</v>
      </c>
      <c r="F64" s="5">
        <v>0.96884186223215196</v>
      </c>
      <c r="G64">
        <f t="shared" si="0"/>
        <v>0</v>
      </c>
      <c r="H64">
        <f t="shared" si="1"/>
        <v>1</v>
      </c>
      <c r="I64">
        <f t="shared" si="2"/>
        <v>0</v>
      </c>
      <c r="J64">
        <f t="shared" si="3"/>
        <v>2.0534985192592801E-3</v>
      </c>
      <c r="K64">
        <v>233.30720500000001</v>
      </c>
      <c r="M64">
        <f t="shared" si="4"/>
        <v>120257.02770000004</v>
      </c>
      <c r="N64">
        <f t="shared" si="9"/>
        <v>35</v>
      </c>
      <c r="O64">
        <f t="shared" si="10"/>
        <v>-1</v>
      </c>
      <c r="Q64">
        <f>Q63+N64*(K64-K63)</f>
        <v>202.57027700000043</v>
      </c>
      <c r="R64">
        <f t="shared" si="5"/>
        <v>20257.027700000042</v>
      </c>
      <c r="S64">
        <f t="shared" si="6"/>
        <v>103198.882</v>
      </c>
      <c r="U64" s="1" t="s">
        <v>76</v>
      </c>
      <c r="V64">
        <v>20257.027699999901</v>
      </c>
      <c r="W64">
        <f t="shared" si="7"/>
        <v>1.4188117347657681E-10</v>
      </c>
      <c r="AG64" s="1"/>
    </row>
    <row r="65" spans="1:33" x14ac:dyDescent="0.25">
      <c r="A65" s="1">
        <v>42915</v>
      </c>
      <c r="B65">
        <v>1.3300128445135499E-2</v>
      </c>
      <c r="D65" s="2">
        <v>42915</v>
      </c>
      <c r="E65" s="3">
        <v>1.96415491014567E-4</v>
      </c>
      <c r="F65" s="5">
        <v>0.99980358450898499</v>
      </c>
      <c r="G65">
        <f t="shared" si="0"/>
        <v>0</v>
      </c>
      <c r="H65">
        <f t="shared" si="1"/>
        <v>1</v>
      </c>
      <c r="I65">
        <f t="shared" si="2"/>
        <v>0</v>
      </c>
      <c r="J65">
        <f t="shared" si="3"/>
        <v>1.3300128445135499E-2</v>
      </c>
      <c r="K65">
        <v>231.25671399999999</v>
      </c>
      <c r="M65">
        <f t="shared" si="4"/>
        <v>113080.30919999996</v>
      </c>
      <c r="N65">
        <f t="shared" si="9"/>
        <v>35</v>
      </c>
      <c r="O65">
        <f t="shared" si="10"/>
        <v>-1</v>
      </c>
      <c r="Q65">
        <f>Q64+N65*(K65-K64)</f>
        <v>130.80309199999965</v>
      </c>
      <c r="R65">
        <f t="shared" si="5"/>
        <v>13080.309199999965</v>
      </c>
      <c r="S65">
        <f t="shared" si="6"/>
        <v>102378.6856</v>
      </c>
      <c r="U65" s="1" t="s">
        <v>77</v>
      </c>
      <c r="V65">
        <v>13080.3092</v>
      </c>
      <c r="W65">
        <f t="shared" si="7"/>
        <v>-3.4560798667371273E-11</v>
      </c>
      <c r="AG65" s="1"/>
    </row>
    <row r="66" spans="1:33" x14ac:dyDescent="0.25">
      <c r="A66" s="1">
        <v>42916</v>
      </c>
      <c r="B66">
        <v>1.1455821463531799E-2</v>
      </c>
      <c r="D66" s="2">
        <v>42916</v>
      </c>
      <c r="E66" s="3">
        <v>1.10744841314536E-3</v>
      </c>
      <c r="F66" s="5">
        <v>0.99889255158685397</v>
      </c>
      <c r="G66">
        <f t="shared" si="0"/>
        <v>0</v>
      </c>
      <c r="H66">
        <f t="shared" si="1"/>
        <v>1</v>
      </c>
      <c r="I66">
        <f t="shared" si="2"/>
        <v>0</v>
      </c>
      <c r="J66">
        <f t="shared" si="3"/>
        <v>1.1455821463531799E-2</v>
      </c>
      <c r="K66">
        <v>231.687881</v>
      </c>
      <c r="M66">
        <f t="shared" si="4"/>
        <v>114589.39370000002</v>
      </c>
      <c r="N66">
        <f t="shared" si="9"/>
        <v>35</v>
      </c>
      <c r="O66">
        <f t="shared" si="10"/>
        <v>-1</v>
      </c>
      <c r="Q66">
        <f>Q65+N66*(K66-K65)</f>
        <v>145.89393700000022</v>
      </c>
      <c r="R66">
        <f t="shared" si="5"/>
        <v>14589.393700000022</v>
      </c>
      <c r="S66">
        <f t="shared" si="6"/>
        <v>102551.15240000001</v>
      </c>
      <c r="U66" s="1" t="s">
        <v>78</v>
      </c>
      <c r="V66">
        <v>14589.393700000001</v>
      </c>
      <c r="W66">
        <f t="shared" si="7"/>
        <v>2.1827872842550278E-11</v>
      </c>
      <c r="AG66" s="1"/>
    </row>
    <row r="67" spans="1:33" x14ac:dyDescent="0.25">
      <c r="A67" s="1">
        <v>42919</v>
      </c>
      <c r="B67">
        <v>1.08996646119492E-2</v>
      </c>
      <c r="D67" s="2">
        <v>42919</v>
      </c>
      <c r="E67" s="4">
        <v>6.0775949037195002E-5</v>
      </c>
      <c r="F67" s="5">
        <v>0.99993922405096203</v>
      </c>
      <c r="G67">
        <f t="shared" ref="G67:G130" si="11">IF(E67&gt;0.7,-1,0)</f>
        <v>0</v>
      </c>
      <c r="H67">
        <f t="shared" ref="H67:H130" si="12">IF(F67&gt;0.7,1,0)</f>
        <v>1</v>
      </c>
      <c r="I67">
        <f t="shared" ref="I67:I130" si="13">G67*(-B67)</f>
        <v>0</v>
      </c>
      <c r="J67">
        <f t="shared" ref="J67:J130" si="14">H67*B67</f>
        <v>1.08996646119492E-2</v>
      </c>
      <c r="K67">
        <v>232.08071899999999</v>
      </c>
      <c r="M67">
        <f t="shared" ref="M67:M130" si="15">100000+R67</f>
        <v>115964.32669999996</v>
      </c>
      <c r="N67">
        <f t="shared" si="9"/>
        <v>35</v>
      </c>
      <c r="O67">
        <f t="shared" si="10"/>
        <v>-1</v>
      </c>
      <c r="Q67">
        <f>Q66+N67*(K67-K66)</f>
        <v>159.64326699999964</v>
      </c>
      <c r="R67">
        <f t="shared" ref="R67:R130" si="16">Q67*100</f>
        <v>15964.326699999963</v>
      </c>
      <c r="S67">
        <f t="shared" ref="S67:S130" si="17">(100000-4*22531)+400*K67</f>
        <v>102708.2876</v>
      </c>
      <c r="U67" s="1" t="s">
        <v>79</v>
      </c>
      <c r="V67">
        <v>15964.3266999999</v>
      </c>
      <c r="W67">
        <f t="shared" ref="W67:W130" si="18">R67-V67</f>
        <v>6.3664629124104977E-11</v>
      </c>
      <c r="AG67" s="1"/>
    </row>
    <row r="68" spans="1:33" x14ac:dyDescent="0.25">
      <c r="A68" s="1">
        <v>42921</v>
      </c>
      <c r="B68">
        <v>1.33458546133655E-2</v>
      </c>
      <c r="D68" s="2">
        <v>42921</v>
      </c>
      <c r="E68" s="3">
        <v>6.6233613378019398E-4</v>
      </c>
      <c r="F68" s="5">
        <v>0.99933766386621903</v>
      </c>
      <c r="G68">
        <f t="shared" si="11"/>
        <v>0</v>
      </c>
      <c r="H68">
        <f t="shared" si="12"/>
        <v>1</v>
      </c>
      <c r="I68">
        <f t="shared" si="13"/>
        <v>0</v>
      </c>
      <c r="J68">
        <f t="shared" si="14"/>
        <v>1.33458546133655E-2</v>
      </c>
      <c r="K68">
        <v>232.61732499999999</v>
      </c>
      <c r="M68">
        <f t="shared" si="15"/>
        <v>117842.44769999999</v>
      </c>
      <c r="N68">
        <f t="shared" si="9"/>
        <v>35</v>
      </c>
      <c r="O68">
        <f t="shared" si="10"/>
        <v>-1</v>
      </c>
      <c r="Q68">
        <f>Q67+N68*(K68-K67)</f>
        <v>178.42447699999985</v>
      </c>
      <c r="R68">
        <f t="shared" si="16"/>
        <v>17842.447699999986</v>
      </c>
      <c r="S68">
        <f t="shared" si="17"/>
        <v>102922.93</v>
      </c>
      <c r="U68" s="1" t="s">
        <v>80</v>
      </c>
      <c r="V68">
        <v>17842.447699999899</v>
      </c>
      <c r="W68">
        <f t="shared" si="18"/>
        <v>8.7311491370201111E-11</v>
      </c>
      <c r="AG68" s="1"/>
    </row>
    <row r="69" spans="1:33" x14ac:dyDescent="0.25">
      <c r="A69" s="1">
        <v>42922</v>
      </c>
      <c r="B69">
        <v>2.8850671643516401E-2</v>
      </c>
      <c r="D69" s="2">
        <v>42922</v>
      </c>
      <c r="E69" s="4">
        <v>5.3984766013814801E-5</v>
      </c>
      <c r="F69" s="5">
        <v>0.99994601523398596</v>
      </c>
      <c r="G69">
        <f t="shared" si="11"/>
        <v>0</v>
      </c>
      <c r="H69">
        <f t="shared" si="12"/>
        <v>1</v>
      </c>
      <c r="I69">
        <f t="shared" si="13"/>
        <v>0</v>
      </c>
      <c r="J69">
        <f t="shared" si="14"/>
        <v>2.8850671643516401E-2</v>
      </c>
      <c r="K69">
        <v>230.490128</v>
      </c>
      <c r="M69">
        <f t="shared" si="15"/>
        <v>110397.2582</v>
      </c>
      <c r="N69">
        <f t="shared" si="9"/>
        <v>35</v>
      </c>
      <c r="O69">
        <f t="shared" si="10"/>
        <v>-1</v>
      </c>
      <c r="Q69">
        <f>Q68+N69*(K69-K68)</f>
        <v>103.97258200000002</v>
      </c>
      <c r="R69">
        <f t="shared" si="16"/>
        <v>10397.258200000002</v>
      </c>
      <c r="S69">
        <f t="shared" si="17"/>
        <v>102072.0512</v>
      </c>
      <c r="U69" s="1" t="s">
        <v>81</v>
      </c>
      <c r="V69">
        <v>10397.2581999998</v>
      </c>
      <c r="W69">
        <f t="shared" si="18"/>
        <v>2.0190782379359007E-10</v>
      </c>
      <c r="AG69" s="1"/>
    </row>
    <row r="70" spans="1:33" x14ac:dyDescent="0.25">
      <c r="A70" s="1">
        <v>42923</v>
      </c>
      <c r="B70">
        <v>2.3666936024705001E-2</v>
      </c>
      <c r="D70" s="2">
        <v>42923</v>
      </c>
      <c r="E70" s="4">
        <v>9.9858696036347894E-5</v>
      </c>
      <c r="F70" s="5">
        <v>0.99990014130396299</v>
      </c>
      <c r="G70">
        <f t="shared" si="11"/>
        <v>0</v>
      </c>
      <c r="H70">
        <f t="shared" si="12"/>
        <v>1</v>
      </c>
      <c r="I70">
        <f t="shared" si="13"/>
        <v>0</v>
      </c>
      <c r="J70">
        <f t="shared" si="14"/>
        <v>2.3666936024705001E-2</v>
      </c>
      <c r="K70">
        <v>231.98490899999999</v>
      </c>
      <c r="M70">
        <f t="shared" si="15"/>
        <v>115628.99169999997</v>
      </c>
      <c r="N70">
        <f t="shared" si="9"/>
        <v>35</v>
      </c>
      <c r="O70">
        <f t="shared" si="10"/>
        <v>-1</v>
      </c>
      <c r="Q70">
        <f>Q69+N70*(K70-K69)</f>
        <v>156.28991699999963</v>
      </c>
      <c r="R70">
        <f t="shared" si="16"/>
        <v>15628.991699999964</v>
      </c>
      <c r="S70">
        <f t="shared" si="17"/>
        <v>102669.96359999999</v>
      </c>
      <c r="U70" s="1" t="s">
        <v>82</v>
      </c>
      <c r="V70">
        <v>15628.9916999999</v>
      </c>
      <c r="W70">
        <f t="shared" si="18"/>
        <v>6.3664629124104977E-11</v>
      </c>
      <c r="AG70" s="1"/>
    </row>
    <row r="71" spans="1:33" x14ac:dyDescent="0.25">
      <c r="A71" s="1">
        <v>42926</v>
      </c>
      <c r="B71">
        <v>1.5224820065006001E-2</v>
      </c>
      <c r="D71" s="2">
        <v>42926</v>
      </c>
      <c r="E71" s="4">
        <v>3.0269506415714299E-5</v>
      </c>
      <c r="F71" s="5">
        <v>0.99996973049358395</v>
      </c>
      <c r="G71">
        <f t="shared" si="11"/>
        <v>0</v>
      </c>
      <c r="H71">
        <f t="shared" si="12"/>
        <v>1</v>
      </c>
      <c r="I71">
        <f t="shared" si="13"/>
        <v>0</v>
      </c>
      <c r="J71">
        <f t="shared" si="14"/>
        <v>1.5224820065006001E-2</v>
      </c>
      <c r="K71">
        <v>232.23400899999999</v>
      </c>
      <c r="M71">
        <f t="shared" si="15"/>
        <v>116500.84169999996</v>
      </c>
      <c r="N71">
        <f t="shared" si="9"/>
        <v>35</v>
      </c>
      <c r="O71">
        <f t="shared" si="10"/>
        <v>-1</v>
      </c>
      <c r="Q71">
        <f>Q70+N71*(K71-K70)</f>
        <v>165.00841699999958</v>
      </c>
      <c r="R71">
        <f t="shared" si="16"/>
        <v>16500.841699999957</v>
      </c>
      <c r="S71">
        <f t="shared" si="17"/>
        <v>102769.60359999999</v>
      </c>
      <c r="U71" s="1" t="s">
        <v>83</v>
      </c>
      <c r="V71">
        <v>16500.841699999899</v>
      </c>
      <c r="W71">
        <f t="shared" si="18"/>
        <v>5.8207660913467407E-11</v>
      </c>
      <c r="AG71" s="1"/>
    </row>
    <row r="72" spans="1:33" x14ac:dyDescent="0.25">
      <c r="A72" s="1">
        <v>42927</v>
      </c>
      <c r="B72">
        <v>1.9447426435832599E-2</v>
      </c>
      <c r="D72" s="2">
        <v>42927</v>
      </c>
      <c r="E72" s="3">
        <v>1.4719859060195999E-3</v>
      </c>
      <c r="F72" s="5">
        <v>0.99852801409397995</v>
      </c>
      <c r="G72">
        <f t="shared" si="11"/>
        <v>0</v>
      </c>
      <c r="H72">
        <f t="shared" si="12"/>
        <v>1</v>
      </c>
      <c r="I72">
        <f t="shared" si="13"/>
        <v>0</v>
      </c>
      <c r="J72">
        <f t="shared" si="14"/>
        <v>1.9447426435832599E-2</v>
      </c>
      <c r="K72">
        <v>232.061554</v>
      </c>
      <c r="M72">
        <f t="shared" si="15"/>
        <v>115897.24920000001</v>
      </c>
      <c r="N72">
        <f t="shared" si="9"/>
        <v>35</v>
      </c>
      <c r="O72">
        <f t="shared" si="10"/>
        <v>-1</v>
      </c>
      <c r="Q72">
        <f>Q71+N72*(K72-K71)</f>
        <v>158.9724920000001</v>
      </c>
      <c r="R72">
        <f t="shared" si="16"/>
        <v>15897.249200000009</v>
      </c>
      <c r="S72">
        <f t="shared" si="17"/>
        <v>102700.6216</v>
      </c>
      <c r="U72" s="1" t="s">
        <v>84</v>
      </c>
      <c r="V72">
        <v>15897.2491999999</v>
      </c>
      <c r="W72">
        <f t="shared" si="18"/>
        <v>1.0913936421275139E-10</v>
      </c>
      <c r="AG72" s="1"/>
    </row>
    <row r="73" spans="1:33" x14ac:dyDescent="0.25">
      <c r="A73" s="1">
        <v>42928</v>
      </c>
      <c r="B73">
        <v>1.1720799547089799E-2</v>
      </c>
      <c r="D73" s="2">
        <v>42928</v>
      </c>
      <c r="E73" s="3">
        <v>1.3555086954318799E-3</v>
      </c>
      <c r="F73" s="5">
        <v>0.998644491304568</v>
      </c>
      <c r="G73">
        <f t="shared" si="11"/>
        <v>0</v>
      </c>
      <c r="H73">
        <f t="shared" si="12"/>
        <v>1</v>
      </c>
      <c r="I73">
        <f t="shared" si="13"/>
        <v>0</v>
      </c>
      <c r="J73">
        <f t="shared" si="14"/>
        <v>1.1720799547089799E-2</v>
      </c>
      <c r="K73">
        <v>233.805466</v>
      </c>
      <c r="M73">
        <f t="shared" si="15"/>
        <v>122000.94119999999</v>
      </c>
      <c r="N73">
        <f t="shared" si="9"/>
        <v>35</v>
      </c>
      <c r="O73">
        <f t="shared" si="10"/>
        <v>-1</v>
      </c>
      <c r="Q73">
        <f>Q72+N73*(K73-K72)</f>
        <v>220.00941199999991</v>
      </c>
      <c r="R73">
        <f t="shared" si="16"/>
        <v>22000.94119999999</v>
      </c>
      <c r="S73">
        <f t="shared" si="17"/>
        <v>103398.18639999999</v>
      </c>
      <c r="U73" s="1" t="s">
        <v>85</v>
      </c>
      <c r="V73">
        <v>22000.941200000001</v>
      </c>
      <c r="W73">
        <f t="shared" si="18"/>
        <v>0</v>
      </c>
      <c r="AG73" s="1"/>
    </row>
    <row r="74" spans="1:33" x14ac:dyDescent="0.25">
      <c r="A74" s="1">
        <v>42929</v>
      </c>
      <c r="B74">
        <v>8.8372630095445697E-3</v>
      </c>
      <c r="D74" s="2">
        <v>42929</v>
      </c>
      <c r="E74" s="3">
        <v>2.0022007407355302E-3</v>
      </c>
      <c r="F74" s="5">
        <v>0.99799779925926402</v>
      </c>
      <c r="G74">
        <f t="shared" si="11"/>
        <v>0</v>
      </c>
      <c r="H74">
        <f t="shared" si="12"/>
        <v>1</v>
      </c>
      <c r="I74">
        <f t="shared" si="13"/>
        <v>0</v>
      </c>
      <c r="J74">
        <f t="shared" si="14"/>
        <v>8.8372630095445697E-3</v>
      </c>
      <c r="K74">
        <v>234.19830300000001</v>
      </c>
      <c r="M74">
        <f t="shared" si="15"/>
        <v>123375.87070000004</v>
      </c>
      <c r="N74">
        <f t="shared" si="9"/>
        <v>35</v>
      </c>
      <c r="O74">
        <f t="shared" si="10"/>
        <v>-1</v>
      </c>
      <c r="Q74">
        <f>Q73+N74*(K74-K73)</f>
        <v>233.75870700000041</v>
      </c>
      <c r="R74">
        <f t="shared" si="16"/>
        <v>23375.870700000043</v>
      </c>
      <c r="S74">
        <f t="shared" si="17"/>
        <v>103555.32120000001</v>
      </c>
      <c r="U74" s="1" t="s">
        <v>86</v>
      </c>
      <c r="V74">
        <v>23375.870699999901</v>
      </c>
      <c r="W74">
        <f t="shared" si="18"/>
        <v>1.4188117347657681E-10</v>
      </c>
      <c r="AG74" s="1"/>
    </row>
    <row r="75" spans="1:33" x14ac:dyDescent="0.25">
      <c r="A75" s="1">
        <v>42930</v>
      </c>
      <c r="B75">
        <v>1.4864001964141201E-2</v>
      </c>
      <c r="D75" s="2">
        <v>42930</v>
      </c>
      <c r="E75" s="3">
        <v>4.4501181584510798E-4</v>
      </c>
      <c r="F75" s="5">
        <v>0.999554988184154</v>
      </c>
      <c r="G75">
        <f t="shared" si="11"/>
        <v>0</v>
      </c>
      <c r="H75">
        <f t="shared" si="12"/>
        <v>1</v>
      </c>
      <c r="I75">
        <f t="shared" si="13"/>
        <v>0</v>
      </c>
      <c r="J75">
        <f t="shared" si="14"/>
        <v>1.4864001964141201E-2</v>
      </c>
      <c r="K75">
        <v>235.290604</v>
      </c>
      <c r="M75">
        <f t="shared" si="15"/>
        <v>127198.92420000001</v>
      </c>
      <c r="N75">
        <f t="shared" si="9"/>
        <v>35</v>
      </c>
      <c r="O75">
        <f t="shared" si="10"/>
        <v>-1</v>
      </c>
      <c r="Q75">
        <f>Q74+N75*(K75-K74)</f>
        <v>271.9892420000001</v>
      </c>
      <c r="R75">
        <f t="shared" si="16"/>
        <v>27198.924200000009</v>
      </c>
      <c r="S75">
        <f t="shared" si="17"/>
        <v>103992.24159999999</v>
      </c>
      <c r="U75" s="1" t="s">
        <v>87</v>
      </c>
      <c r="V75">
        <v>27198.924200000001</v>
      </c>
      <c r="W75">
        <f t="shared" si="18"/>
        <v>0</v>
      </c>
      <c r="AG75" s="1"/>
    </row>
    <row r="76" spans="1:33" x14ac:dyDescent="0.25">
      <c r="A76" s="1">
        <v>42933</v>
      </c>
      <c r="B76">
        <v>1.8409049502626298E-2</v>
      </c>
      <c r="D76" s="2">
        <v>42933</v>
      </c>
      <c r="E76" s="4">
        <v>1.09059645182485E-5</v>
      </c>
      <c r="F76" s="5">
        <v>0.99998909403548097</v>
      </c>
      <c r="G76">
        <f t="shared" si="11"/>
        <v>0</v>
      </c>
      <c r="H76">
        <f t="shared" si="12"/>
        <v>1</v>
      </c>
      <c r="I76">
        <f t="shared" si="13"/>
        <v>0</v>
      </c>
      <c r="J76">
        <f t="shared" si="14"/>
        <v>1.8409049502626298E-2</v>
      </c>
      <c r="K76">
        <v>235.26190199999999</v>
      </c>
      <c r="M76">
        <f t="shared" si="15"/>
        <v>127098.46719999998</v>
      </c>
      <c r="N76">
        <f t="shared" si="9"/>
        <v>35</v>
      </c>
      <c r="O76">
        <f t="shared" si="10"/>
        <v>-1</v>
      </c>
      <c r="Q76">
        <f>Q75+N76*(K76-K75)</f>
        <v>270.98467199999976</v>
      </c>
      <c r="R76">
        <f t="shared" si="16"/>
        <v>27098.467199999977</v>
      </c>
      <c r="S76">
        <f t="shared" si="17"/>
        <v>103980.7608</v>
      </c>
      <c r="U76" s="1" t="s">
        <v>88</v>
      </c>
      <c r="V76">
        <v>27098.467199999901</v>
      </c>
      <c r="W76">
        <f t="shared" si="18"/>
        <v>7.6397554948925972E-11</v>
      </c>
      <c r="AG76" s="1"/>
    </row>
    <row r="77" spans="1:33" x14ac:dyDescent="0.25">
      <c r="A77" s="1">
        <v>42934</v>
      </c>
      <c r="B77">
        <v>1.8358729273296698E-2</v>
      </c>
      <c r="D77" s="2">
        <v>42934</v>
      </c>
      <c r="E77" s="4">
        <v>8.5227979777724395E-5</v>
      </c>
      <c r="F77" s="5">
        <v>0.99991477202022205</v>
      </c>
      <c r="G77">
        <f t="shared" si="11"/>
        <v>0</v>
      </c>
      <c r="H77">
        <f t="shared" si="12"/>
        <v>1</v>
      </c>
      <c r="I77">
        <f t="shared" si="13"/>
        <v>0</v>
      </c>
      <c r="J77">
        <f t="shared" si="14"/>
        <v>1.8358729273296698E-2</v>
      </c>
      <c r="K77">
        <v>235.38644400000001</v>
      </c>
      <c r="M77">
        <f t="shared" si="15"/>
        <v>127534.36420000004</v>
      </c>
      <c r="N77">
        <f t="shared" si="9"/>
        <v>35</v>
      </c>
      <c r="O77">
        <f t="shared" si="10"/>
        <v>-1</v>
      </c>
      <c r="Q77">
        <f>Q76+N77*(K77-K76)</f>
        <v>275.34364200000044</v>
      </c>
      <c r="R77">
        <f t="shared" si="16"/>
        <v>27534.364200000044</v>
      </c>
      <c r="S77">
        <f t="shared" si="17"/>
        <v>104030.5776</v>
      </c>
      <c r="U77" s="1" t="s">
        <v>89</v>
      </c>
      <c r="V77">
        <v>27534.364199999902</v>
      </c>
      <c r="W77">
        <f t="shared" si="18"/>
        <v>1.4188117347657681E-10</v>
      </c>
      <c r="AG77" s="1"/>
    </row>
    <row r="78" spans="1:33" x14ac:dyDescent="0.25">
      <c r="A78" s="1">
        <v>42935</v>
      </c>
      <c r="B78">
        <v>1.2551029357507199E-2</v>
      </c>
      <c r="D78" s="2">
        <v>42935</v>
      </c>
      <c r="E78" s="4">
        <v>2.5571338948537901E-6</v>
      </c>
      <c r="F78" s="5">
        <v>0.99999744286610504</v>
      </c>
      <c r="G78">
        <f t="shared" si="11"/>
        <v>0</v>
      </c>
      <c r="H78">
        <f t="shared" si="12"/>
        <v>1</v>
      </c>
      <c r="I78">
        <f t="shared" si="13"/>
        <v>0</v>
      </c>
      <c r="J78">
        <f t="shared" si="14"/>
        <v>1.2551029357507199E-2</v>
      </c>
      <c r="K78">
        <v>236.66082800000001</v>
      </c>
      <c r="M78">
        <f t="shared" si="15"/>
        <v>131994.70820000005</v>
      </c>
      <c r="N78">
        <f t="shared" si="9"/>
        <v>35</v>
      </c>
      <c r="O78">
        <f t="shared" si="10"/>
        <v>-1</v>
      </c>
      <c r="Q78">
        <f>Q77+N78*(K78-K77)</f>
        <v>319.94708200000036</v>
      </c>
      <c r="R78">
        <f t="shared" si="16"/>
        <v>31994.708200000037</v>
      </c>
      <c r="S78">
        <f t="shared" si="17"/>
        <v>104540.3312</v>
      </c>
      <c r="U78" s="1" t="s">
        <v>90</v>
      </c>
      <c r="V78">
        <v>31994.708199999899</v>
      </c>
      <c r="W78">
        <f t="shared" si="18"/>
        <v>1.3824319466948509E-10</v>
      </c>
      <c r="AG78" s="1"/>
    </row>
    <row r="79" spans="1:33" x14ac:dyDescent="0.25">
      <c r="A79" s="1">
        <v>42936</v>
      </c>
      <c r="B79">
        <v>1.34629044633138E-2</v>
      </c>
      <c r="D79" s="2">
        <v>42936</v>
      </c>
      <c r="E79" s="3">
        <v>6.0506188171027798E-4</v>
      </c>
      <c r="F79" s="5">
        <v>0.99939493811828894</v>
      </c>
      <c r="G79">
        <f t="shared" si="11"/>
        <v>0</v>
      </c>
      <c r="H79">
        <f t="shared" si="12"/>
        <v>1</v>
      </c>
      <c r="I79">
        <f t="shared" si="13"/>
        <v>0</v>
      </c>
      <c r="J79">
        <f t="shared" si="14"/>
        <v>1.34629044633138E-2</v>
      </c>
      <c r="K79">
        <v>236.76622</v>
      </c>
      <c r="M79">
        <f t="shared" si="15"/>
        <v>132363.58020000003</v>
      </c>
      <c r="N79">
        <f t="shared" si="9"/>
        <v>35</v>
      </c>
      <c r="O79">
        <f t="shared" si="10"/>
        <v>-1</v>
      </c>
      <c r="Q79">
        <f>Q78+N79*(K79-K78)</f>
        <v>323.63580200000018</v>
      </c>
      <c r="R79">
        <f t="shared" si="16"/>
        <v>32363.580200000019</v>
      </c>
      <c r="S79">
        <f t="shared" si="17"/>
        <v>104582.488</v>
      </c>
      <c r="U79" s="1" t="s">
        <v>91</v>
      </c>
      <c r="V79">
        <v>32363.580200000099</v>
      </c>
      <c r="W79">
        <f t="shared" si="18"/>
        <v>-8.0035533756017685E-11</v>
      </c>
      <c r="AG79" s="1"/>
    </row>
    <row r="80" spans="1:33" x14ac:dyDescent="0.25">
      <c r="A80" s="1">
        <v>42937</v>
      </c>
      <c r="B80">
        <v>1.6523429275678798E-2</v>
      </c>
      <c r="D80" s="2">
        <v>42937</v>
      </c>
      <c r="E80" s="3">
        <v>1.2828581064514501E-3</v>
      </c>
      <c r="F80" s="5">
        <v>0.99871714189354799</v>
      </c>
      <c r="G80">
        <f t="shared" si="11"/>
        <v>0</v>
      </c>
      <c r="H80">
        <f t="shared" si="12"/>
        <v>1</v>
      </c>
      <c r="I80">
        <f t="shared" si="13"/>
        <v>0</v>
      </c>
      <c r="J80">
        <f t="shared" si="14"/>
        <v>1.6523429275678798E-2</v>
      </c>
      <c r="K80">
        <v>236.55543499999999</v>
      </c>
      <c r="M80">
        <f t="shared" si="15"/>
        <v>131625.83269999997</v>
      </c>
      <c r="N80">
        <f t="shared" si="9"/>
        <v>35</v>
      </c>
      <c r="O80">
        <f t="shared" si="10"/>
        <v>-1</v>
      </c>
      <c r="Q80">
        <f>Q79+N80*(K80-K79)</f>
        <v>316.25832699999967</v>
      </c>
      <c r="R80">
        <f t="shared" si="16"/>
        <v>31625.832699999966</v>
      </c>
      <c r="S80">
        <f t="shared" si="17"/>
        <v>104498.174</v>
      </c>
      <c r="U80" s="1" t="s">
        <v>92</v>
      </c>
      <c r="V80">
        <v>31625.832699999999</v>
      </c>
      <c r="W80">
        <f t="shared" si="18"/>
        <v>-3.2741809263825417E-11</v>
      </c>
      <c r="AG80" s="1"/>
    </row>
    <row r="81" spans="1:33" x14ac:dyDescent="0.25">
      <c r="A81" s="1">
        <v>42940</v>
      </c>
      <c r="B81">
        <v>1.7788356774586001E-2</v>
      </c>
      <c r="D81" s="2">
        <v>42940</v>
      </c>
      <c r="E81" s="3">
        <v>1.48614007769265E-3</v>
      </c>
      <c r="F81" s="5">
        <v>0.99851385992230701</v>
      </c>
      <c r="G81">
        <f t="shared" si="11"/>
        <v>0</v>
      </c>
      <c r="H81">
        <f t="shared" si="12"/>
        <v>1</v>
      </c>
      <c r="I81">
        <f t="shared" si="13"/>
        <v>0</v>
      </c>
      <c r="J81">
        <f t="shared" si="14"/>
        <v>1.7788356774586001E-2</v>
      </c>
      <c r="K81">
        <v>236.49795499999999</v>
      </c>
      <c r="M81">
        <f t="shared" si="15"/>
        <v>131424.65269999998</v>
      </c>
      <c r="N81">
        <f t="shared" si="9"/>
        <v>35</v>
      </c>
      <c r="O81">
        <f t="shared" si="10"/>
        <v>-1</v>
      </c>
      <c r="Q81">
        <f>Q80+N81*(K81-K80)</f>
        <v>314.24652699999973</v>
      </c>
      <c r="R81">
        <f t="shared" si="16"/>
        <v>31424.652699999973</v>
      </c>
      <c r="S81">
        <f t="shared" si="17"/>
        <v>104475.182</v>
      </c>
      <c r="U81" s="1" t="s">
        <v>93</v>
      </c>
      <c r="V81">
        <v>31424.652699999901</v>
      </c>
      <c r="W81">
        <f t="shared" si="18"/>
        <v>7.2759576141834259E-11</v>
      </c>
      <c r="AG81" s="1"/>
    </row>
    <row r="82" spans="1:33" x14ac:dyDescent="0.25">
      <c r="A82" s="1">
        <v>42941</v>
      </c>
      <c r="B82">
        <v>1.56857863666333E-2</v>
      </c>
      <c r="D82" s="2">
        <v>42941</v>
      </c>
      <c r="E82" s="3">
        <v>2.1867502759126398E-3</v>
      </c>
      <c r="F82" s="5">
        <v>0.99781324972408703</v>
      </c>
      <c r="G82">
        <f t="shared" si="11"/>
        <v>0</v>
      </c>
      <c r="H82">
        <f t="shared" si="12"/>
        <v>1</v>
      </c>
      <c r="I82">
        <f t="shared" si="13"/>
        <v>0</v>
      </c>
      <c r="J82">
        <f t="shared" si="14"/>
        <v>1.56857863666333E-2</v>
      </c>
      <c r="K82">
        <v>237.072845</v>
      </c>
      <c r="M82">
        <f t="shared" si="15"/>
        <v>133436.7677</v>
      </c>
      <c r="N82">
        <f t="shared" si="9"/>
        <v>35</v>
      </c>
      <c r="O82">
        <f t="shared" si="10"/>
        <v>-1</v>
      </c>
      <c r="Q82">
        <f>Q81+N82*(K82-K81)</f>
        <v>334.36767700000007</v>
      </c>
      <c r="R82">
        <f t="shared" si="16"/>
        <v>33436.767700000004</v>
      </c>
      <c r="S82">
        <f t="shared" si="17"/>
        <v>104705.13800000001</v>
      </c>
      <c r="U82" s="1" t="s">
        <v>94</v>
      </c>
      <c r="V82">
        <v>33436.767700000099</v>
      </c>
      <c r="W82">
        <f t="shared" si="18"/>
        <v>-9.4587448984384537E-11</v>
      </c>
      <c r="AG82" s="1"/>
    </row>
    <row r="83" spans="1:33" x14ac:dyDescent="0.25">
      <c r="A83" s="1">
        <v>42942</v>
      </c>
      <c r="B83">
        <v>1.2923496801711501E-2</v>
      </c>
      <c r="D83" s="2">
        <v>42942</v>
      </c>
      <c r="E83" s="3">
        <v>7.4674927382072298E-3</v>
      </c>
      <c r="F83" s="5">
        <v>0.99253250726179199</v>
      </c>
      <c r="G83">
        <f t="shared" si="11"/>
        <v>0</v>
      </c>
      <c r="H83">
        <f t="shared" si="12"/>
        <v>1</v>
      </c>
      <c r="I83">
        <f t="shared" si="13"/>
        <v>0</v>
      </c>
      <c r="J83">
        <f t="shared" si="14"/>
        <v>1.2923496801711501E-2</v>
      </c>
      <c r="K83">
        <v>237.08242799999999</v>
      </c>
      <c r="M83">
        <f t="shared" si="15"/>
        <v>133470.30819999997</v>
      </c>
      <c r="N83">
        <f t="shared" si="9"/>
        <v>35</v>
      </c>
      <c r="O83">
        <f t="shared" si="10"/>
        <v>-1</v>
      </c>
      <c r="Q83">
        <f>Q82+N83*(K83-K82)</f>
        <v>334.70308199999977</v>
      </c>
      <c r="R83">
        <f t="shared" si="16"/>
        <v>33470.308199999978</v>
      </c>
      <c r="S83">
        <f t="shared" si="17"/>
        <v>104708.9712</v>
      </c>
      <c r="U83" s="1" t="s">
        <v>95</v>
      </c>
      <c r="V83">
        <v>33470.308199999898</v>
      </c>
      <c r="W83">
        <f t="shared" si="18"/>
        <v>8.0035533756017685E-11</v>
      </c>
      <c r="AG83" s="1"/>
    </row>
    <row r="84" spans="1:33" x14ac:dyDescent="0.25">
      <c r="A84" s="1">
        <v>42943</v>
      </c>
      <c r="B84">
        <v>1.4069197958668201E-2</v>
      </c>
      <c r="D84" s="2">
        <v>42943</v>
      </c>
      <c r="E84" s="3">
        <v>3.5958347041634602E-3</v>
      </c>
      <c r="F84" s="5">
        <v>0.99640416529583598</v>
      </c>
      <c r="G84">
        <f t="shared" si="11"/>
        <v>0</v>
      </c>
      <c r="H84">
        <f t="shared" si="12"/>
        <v>1</v>
      </c>
      <c r="I84">
        <f t="shared" si="13"/>
        <v>0</v>
      </c>
      <c r="J84">
        <f t="shared" si="14"/>
        <v>1.4069197958668201E-2</v>
      </c>
      <c r="K84">
        <v>236.86204499999999</v>
      </c>
      <c r="M84">
        <f t="shared" si="15"/>
        <v>132698.96769999998</v>
      </c>
      <c r="N84">
        <f t="shared" si="9"/>
        <v>35</v>
      </c>
      <c r="O84">
        <f t="shared" si="10"/>
        <v>-1</v>
      </c>
      <c r="Q84">
        <f>Q83+N84*(K84-K83)</f>
        <v>326.9896769999998</v>
      </c>
      <c r="R84">
        <f t="shared" si="16"/>
        <v>32698.967699999979</v>
      </c>
      <c r="S84">
        <f t="shared" si="17"/>
        <v>104620.818</v>
      </c>
      <c r="U84" s="1" t="s">
        <v>96</v>
      </c>
      <c r="V84">
        <v>32698.967700000001</v>
      </c>
      <c r="W84">
        <f t="shared" si="18"/>
        <v>0</v>
      </c>
      <c r="AG84" s="1"/>
    </row>
    <row r="85" spans="1:33" x14ac:dyDescent="0.25">
      <c r="A85" s="1">
        <v>42944</v>
      </c>
      <c r="B85">
        <v>1.31844537170571E-2</v>
      </c>
      <c r="D85" s="2">
        <v>42944</v>
      </c>
      <c r="E85" s="3">
        <v>2.4382378246322598E-3</v>
      </c>
      <c r="F85" s="5">
        <v>0.99756176217536696</v>
      </c>
      <c r="G85">
        <f t="shared" si="11"/>
        <v>0</v>
      </c>
      <c r="H85">
        <f t="shared" si="12"/>
        <v>1</v>
      </c>
      <c r="I85">
        <f t="shared" si="13"/>
        <v>0</v>
      </c>
      <c r="J85">
        <f t="shared" si="14"/>
        <v>1.31844537170571E-2</v>
      </c>
      <c r="K85">
        <v>236.58416700000001</v>
      </c>
      <c r="M85">
        <f t="shared" si="15"/>
        <v>131726.39470000003</v>
      </c>
      <c r="N85">
        <f t="shared" si="9"/>
        <v>35</v>
      </c>
      <c r="O85">
        <f t="shared" si="10"/>
        <v>-1</v>
      </c>
      <c r="Q85">
        <f>Q84+N85*(K85-K84)</f>
        <v>317.26394700000026</v>
      </c>
      <c r="R85">
        <f t="shared" si="16"/>
        <v>31726.394700000026</v>
      </c>
      <c r="S85">
        <f t="shared" si="17"/>
        <v>104509.66680000001</v>
      </c>
      <c r="U85" s="1" t="s">
        <v>97</v>
      </c>
      <c r="V85">
        <v>31726.394699999899</v>
      </c>
      <c r="W85">
        <f t="shared" si="18"/>
        <v>1.2732925824820995E-10</v>
      </c>
      <c r="AG85" s="1"/>
    </row>
    <row r="86" spans="1:33" x14ac:dyDescent="0.25">
      <c r="A86" s="1">
        <v>42947</v>
      </c>
      <c r="B86">
        <v>1.4370105231911399E-2</v>
      </c>
      <c r="D86" s="2">
        <v>42947</v>
      </c>
      <c r="E86" s="3">
        <v>3.1149895231097298E-4</v>
      </c>
      <c r="F86" s="5">
        <v>0.99968850104768903</v>
      </c>
      <c r="G86">
        <f t="shared" si="11"/>
        <v>0</v>
      </c>
      <c r="H86">
        <f t="shared" si="12"/>
        <v>1</v>
      </c>
      <c r="I86">
        <f t="shared" si="13"/>
        <v>0</v>
      </c>
      <c r="J86">
        <f t="shared" si="14"/>
        <v>1.4370105231911399E-2</v>
      </c>
      <c r="K86">
        <v>236.45004299999999</v>
      </c>
      <c r="M86">
        <f t="shared" si="15"/>
        <v>131256.96069999997</v>
      </c>
      <c r="N86">
        <f t="shared" si="9"/>
        <v>35</v>
      </c>
      <c r="O86">
        <f t="shared" si="10"/>
        <v>-1</v>
      </c>
      <c r="Q86">
        <f>Q85+N86*(K86-K85)</f>
        <v>312.56960699999979</v>
      </c>
      <c r="R86">
        <f t="shared" si="16"/>
        <v>31256.960699999978</v>
      </c>
      <c r="S86">
        <f t="shared" si="17"/>
        <v>104456.0172</v>
      </c>
      <c r="U86" s="1" t="s">
        <v>98</v>
      </c>
      <c r="V86">
        <v>31256.9607</v>
      </c>
      <c r="W86">
        <f t="shared" si="18"/>
        <v>0</v>
      </c>
      <c r="AG86" s="1"/>
    </row>
    <row r="87" spans="1:33" x14ac:dyDescent="0.25">
      <c r="A87" s="1">
        <v>42948</v>
      </c>
      <c r="B87">
        <v>1.6055864826049301E-2</v>
      </c>
      <c r="D87" s="2">
        <v>42948</v>
      </c>
      <c r="E87" s="3">
        <v>4.49218495002801E-3</v>
      </c>
      <c r="F87" s="5">
        <v>0.99550781504997199</v>
      </c>
      <c r="G87">
        <f t="shared" si="11"/>
        <v>0</v>
      </c>
      <c r="H87">
        <f t="shared" si="12"/>
        <v>1</v>
      </c>
      <c r="I87">
        <f t="shared" si="13"/>
        <v>0</v>
      </c>
      <c r="J87">
        <f t="shared" si="14"/>
        <v>1.6055864826049301E-2</v>
      </c>
      <c r="K87">
        <v>236.97702000000001</v>
      </c>
      <c r="M87">
        <f t="shared" si="15"/>
        <v>133101.38020000004</v>
      </c>
      <c r="N87">
        <f t="shared" si="9"/>
        <v>35</v>
      </c>
      <c r="O87">
        <f t="shared" si="10"/>
        <v>-1</v>
      </c>
      <c r="Q87">
        <f>Q86+N87*(K87-K86)</f>
        <v>331.0138020000004</v>
      </c>
      <c r="R87">
        <f t="shared" si="16"/>
        <v>33101.380200000043</v>
      </c>
      <c r="S87">
        <f t="shared" si="17"/>
        <v>104666.808</v>
      </c>
      <c r="U87" s="1" t="s">
        <v>99</v>
      </c>
      <c r="V87">
        <v>33101.3802</v>
      </c>
      <c r="W87">
        <f t="shared" si="18"/>
        <v>0</v>
      </c>
      <c r="AG87" s="1"/>
    </row>
    <row r="88" spans="1:33" x14ac:dyDescent="0.25">
      <c r="A88" s="1">
        <v>42949</v>
      </c>
      <c r="B88">
        <v>1.6781500698804699E-2</v>
      </c>
      <c r="D88" s="2">
        <v>42949</v>
      </c>
      <c r="E88" s="3">
        <v>1.18844281955632E-3</v>
      </c>
      <c r="F88" s="5">
        <v>0.99881155718044301</v>
      </c>
      <c r="G88">
        <f t="shared" si="11"/>
        <v>0</v>
      </c>
      <c r="H88">
        <f t="shared" si="12"/>
        <v>1</v>
      </c>
      <c r="I88">
        <f t="shared" si="13"/>
        <v>0</v>
      </c>
      <c r="J88">
        <f t="shared" si="14"/>
        <v>1.6781500698804699E-2</v>
      </c>
      <c r="K88">
        <v>237.092026</v>
      </c>
      <c r="M88">
        <f t="shared" si="15"/>
        <v>133503.90120000002</v>
      </c>
      <c r="N88">
        <f t="shared" si="9"/>
        <v>35</v>
      </c>
      <c r="O88">
        <f t="shared" si="10"/>
        <v>-1</v>
      </c>
      <c r="Q88">
        <f>Q87+N88*(K88-K87)</f>
        <v>335.03901200000018</v>
      </c>
      <c r="R88">
        <f t="shared" si="16"/>
        <v>33503.901200000022</v>
      </c>
      <c r="S88">
        <f t="shared" si="17"/>
        <v>104712.8104</v>
      </c>
      <c r="U88" s="1" t="s">
        <v>100</v>
      </c>
      <c r="V88">
        <v>33503.901199999898</v>
      </c>
      <c r="W88">
        <f t="shared" si="18"/>
        <v>1.2369127944111824E-10</v>
      </c>
      <c r="AG88" s="1"/>
    </row>
    <row r="89" spans="1:33" x14ac:dyDescent="0.25">
      <c r="A89" s="1">
        <v>42950</v>
      </c>
      <c r="B89">
        <v>2.23387167116142E-2</v>
      </c>
      <c r="D89" s="2">
        <v>42950</v>
      </c>
      <c r="E89" s="4">
        <v>7.7188015934481705E-7</v>
      </c>
      <c r="F89" s="5">
        <v>0.99999922811983999</v>
      </c>
      <c r="G89">
        <f t="shared" si="11"/>
        <v>0</v>
      </c>
      <c r="H89">
        <f t="shared" si="12"/>
        <v>1</v>
      </c>
      <c r="I89">
        <f t="shared" si="13"/>
        <v>0</v>
      </c>
      <c r="J89">
        <f t="shared" si="14"/>
        <v>2.23387167116142E-2</v>
      </c>
      <c r="K89">
        <v>236.63208</v>
      </c>
      <c r="M89">
        <f t="shared" si="15"/>
        <v>131894.09020000001</v>
      </c>
      <c r="N89">
        <f t="shared" si="9"/>
        <v>35</v>
      </c>
      <c r="O89">
        <f t="shared" si="10"/>
        <v>-1</v>
      </c>
      <c r="Q89">
        <f>Q88+N89*(K89-K88)</f>
        <v>318.94090200000011</v>
      </c>
      <c r="R89">
        <f t="shared" si="16"/>
        <v>31894.09020000001</v>
      </c>
      <c r="S89">
        <f t="shared" si="17"/>
        <v>104528.83199999999</v>
      </c>
      <c r="U89" s="1" t="s">
        <v>101</v>
      </c>
      <c r="V89">
        <v>31894.090199999799</v>
      </c>
      <c r="W89">
        <f t="shared" si="18"/>
        <v>2.1100277081131935E-10</v>
      </c>
      <c r="AG89" s="1"/>
    </row>
    <row r="90" spans="1:33" x14ac:dyDescent="0.25">
      <c r="A90" s="1">
        <v>42951</v>
      </c>
      <c r="B90">
        <v>2.4906897420050499E-2</v>
      </c>
      <c r="D90" s="2">
        <v>42951</v>
      </c>
      <c r="E90" s="4">
        <v>6.0488986153295304E-8</v>
      </c>
      <c r="F90" s="5">
        <v>0.99999993951101296</v>
      </c>
      <c r="G90">
        <f t="shared" si="11"/>
        <v>0</v>
      </c>
      <c r="H90">
        <f t="shared" si="12"/>
        <v>1</v>
      </c>
      <c r="I90">
        <f t="shared" si="13"/>
        <v>0</v>
      </c>
      <c r="J90">
        <f t="shared" si="14"/>
        <v>2.4906897420050499E-2</v>
      </c>
      <c r="K90">
        <v>237.06324799999999</v>
      </c>
      <c r="M90">
        <f t="shared" si="15"/>
        <v>133403.17819999997</v>
      </c>
      <c r="N90">
        <f t="shared" si="9"/>
        <v>35</v>
      </c>
      <c r="O90">
        <f t="shared" si="10"/>
        <v>-1</v>
      </c>
      <c r="Q90">
        <f>Q89+N90*(K90-K89)</f>
        <v>334.03178199999957</v>
      </c>
      <c r="R90">
        <f t="shared" si="16"/>
        <v>33403.178199999958</v>
      </c>
      <c r="S90">
        <f t="shared" si="17"/>
        <v>104701.29919999999</v>
      </c>
      <c r="U90" s="1" t="s">
        <v>102</v>
      </c>
      <c r="V90">
        <v>33403.1781999999</v>
      </c>
      <c r="W90">
        <f t="shared" si="18"/>
        <v>5.8207660913467407E-11</v>
      </c>
      <c r="AG90" s="1"/>
    </row>
    <row r="91" spans="1:33" x14ac:dyDescent="0.25">
      <c r="A91" s="1">
        <v>42954</v>
      </c>
      <c r="B91">
        <v>2.51943085185455E-2</v>
      </c>
      <c r="D91" s="2">
        <v>42954</v>
      </c>
      <c r="E91" s="4">
        <v>1.0898227620348399E-7</v>
      </c>
      <c r="F91" s="5">
        <v>0.99999989101772302</v>
      </c>
      <c r="G91">
        <f t="shared" si="11"/>
        <v>0</v>
      </c>
      <c r="H91">
        <f t="shared" si="12"/>
        <v>1</v>
      </c>
      <c r="I91">
        <f t="shared" si="13"/>
        <v>0</v>
      </c>
      <c r="J91">
        <f t="shared" si="14"/>
        <v>2.51943085185455E-2</v>
      </c>
      <c r="K91">
        <v>237.503998</v>
      </c>
      <c r="M91">
        <f t="shared" si="15"/>
        <v>134945.80319999999</v>
      </c>
      <c r="N91">
        <f t="shared" si="9"/>
        <v>35</v>
      </c>
      <c r="O91">
        <f t="shared" si="10"/>
        <v>-1</v>
      </c>
      <c r="Q91">
        <f>Q90+N91*(K91-K90)</f>
        <v>349.45803199999989</v>
      </c>
      <c r="R91">
        <f t="shared" si="16"/>
        <v>34945.803199999988</v>
      </c>
      <c r="S91">
        <f t="shared" si="17"/>
        <v>104877.5992</v>
      </c>
      <c r="U91" s="1" t="s">
        <v>103</v>
      </c>
      <c r="V91">
        <v>34945.8031999999</v>
      </c>
      <c r="W91">
        <f t="shared" si="18"/>
        <v>8.7311491370201111E-11</v>
      </c>
      <c r="AG91" s="1"/>
    </row>
    <row r="92" spans="1:33" x14ac:dyDescent="0.25">
      <c r="A92" s="1">
        <v>42955</v>
      </c>
      <c r="B92">
        <v>2.89427475426518E-2</v>
      </c>
      <c r="D92" s="2">
        <v>42955</v>
      </c>
      <c r="E92" s="4">
        <v>6.7013868937371098E-6</v>
      </c>
      <c r="F92" s="5">
        <v>0.99999329861310604</v>
      </c>
      <c r="G92">
        <f t="shared" si="11"/>
        <v>0</v>
      </c>
      <c r="H92">
        <f t="shared" si="12"/>
        <v>1</v>
      </c>
      <c r="I92">
        <f t="shared" si="13"/>
        <v>0</v>
      </c>
      <c r="J92">
        <f t="shared" si="14"/>
        <v>2.89427475426518E-2</v>
      </c>
      <c r="K92">
        <v>236.91952499999999</v>
      </c>
      <c r="M92">
        <f t="shared" si="15"/>
        <v>132900.14769999997</v>
      </c>
      <c r="N92">
        <f t="shared" si="9"/>
        <v>35</v>
      </c>
      <c r="O92">
        <f t="shared" si="10"/>
        <v>-1</v>
      </c>
      <c r="Q92">
        <f>Q91+N92*(K92-K91)</f>
        <v>329.0014769999998</v>
      </c>
      <c r="R92">
        <f t="shared" si="16"/>
        <v>32900.14769999998</v>
      </c>
      <c r="S92">
        <f t="shared" si="17"/>
        <v>104643.81</v>
      </c>
      <c r="U92" s="1" t="s">
        <v>104</v>
      </c>
      <c r="V92">
        <v>32900.147699999899</v>
      </c>
      <c r="W92">
        <f t="shared" si="18"/>
        <v>8.0035533756017685E-11</v>
      </c>
      <c r="AG92" s="1"/>
    </row>
    <row r="93" spans="1:33" x14ac:dyDescent="0.25">
      <c r="A93" s="1">
        <v>42956</v>
      </c>
      <c r="B93">
        <v>3.5081180504873397E-2</v>
      </c>
      <c r="D93" s="2">
        <v>42956</v>
      </c>
      <c r="E93" s="4">
        <v>1.57610100893768E-5</v>
      </c>
      <c r="F93" s="5">
        <v>0.99998423898990996</v>
      </c>
      <c r="G93">
        <f t="shared" si="11"/>
        <v>0</v>
      </c>
      <c r="H93">
        <f t="shared" si="12"/>
        <v>1</v>
      </c>
      <c r="I93">
        <f t="shared" si="13"/>
        <v>0</v>
      </c>
      <c r="J93">
        <f t="shared" si="14"/>
        <v>3.5081180504873397E-2</v>
      </c>
      <c r="K93">
        <v>236.90995799999999</v>
      </c>
      <c r="M93">
        <f t="shared" si="15"/>
        <v>132866.66319999995</v>
      </c>
      <c r="N93">
        <f t="shared" si="9"/>
        <v>35</v>
      </c>
      <c r="O93">
        <f t="shared" si="10"/>
        <v>-1</v>
      </c>
      <c r="Q93">
        <f>Q92+N93*(K93-K92)</f>
        <v>328.66663199999965</v>
      </c>
      <c r="R93">
        <f t="shared" si="16"/>
        <v>32866.663199999966</v>
      </c>
      <c r="S93">
        <f t="shared" si="17"/>
        <v>104639.9832</v>
      </c>
      <c r="U93" s="1" t="s">
        <v>105</v>
      </c>
      <c r="V93">
        <v>32866.663200000003</v>
      </c>
      <c r="W93">
        <f t="shared" si="18"/>
        <v>0</v>
      </c>
      <c r="AG93" s="1"/>
    </row>
    <row r="94" spans="1:33" x14ac:dyDescent="0.25">
      <c r="A94" s="1">
        <v>42957</v>
      </c>
      <c r="B94">
        <v>4.8705186130198801E-2</v>
      </c>
      <c r="D94" s="2">
        <v>42957</v>
      </c>
      <c r="E94" s="4">
        <v>1.3015872633692601E-5</v>
      </c>
      <c r="F94" s="5">
        <v>0.99998698412736597</v>
      </c>
      <c r="G94">
        <f t="shared" si="11"/>
        <v>0</v>
      </c>
      <c r="H94">
        <f t="shared" si="12"/>
        <v>1</v>
      </c>
      <c r="I94">
        <f t="shared" si="13"/>
        <v>0</v>
      </c>
      <c r="J94">
        <f t="shared" si="14"/>
        <v>4.8705186130198801E-2</v>
      </c>
      <c r="K94">
        <v>233.565887</v>
      </c>
      <c r="M94">
        <f t="shared" si="15"/>
        <v>121162.41470000002</v>
      </c>
      <c r="N94">
        <f t="shared" si="9"/>
        <v>35</v>
      </c>
      <c r="O94">
        <f t="shared" si="10"/>
        <v>-1</v>
      </c>
      <c r="Q94">
        <f>Q93+N94*(K94-K93)</f>
        <v>211.62414700000016</v>
      </c>
      <c r="R94">
        <f t="shared" si="16"/>
        <v>21162.414700000016</v>
      </c>
      <c r="S94">
        <f t="shared" si="17"/>
        <v>103302.3548</v>
      </c>
      <c r="U94" s="1" t="s">
        <v>106</v>
      </c>
      <c r="V94">
        <v>21162.414700000001</v>
      </c>
      <c r="W94">
        <f t="shared" si="18"/>
        <v>0</v>
      </c>
      <c r="AG94" s="1"/>
    </row>
    <row r="95" spans="1:33" x14ac:dyDescent="0.25">
      <c r="A95" s="1">
        <v>42958</v>
      </c>
      <c r="B95">
        <v>4.5429614045534999E-2</v>
      </c>
      <c r="D95" s="2">
        <v>42958</v>
      </c>
      <c r="E95" s="4">
        <v>1.45706357573827E-5</v>
      </c>
      <c r="F95" s="5">
        <v>0.99998542936424195</v>
      </c>
      <c r="G95">
        <f t="shared" si="11"/>
        <v>0</v>
      </c>
      <c r="H95">
        <f t="shared" si="12"/>
        <v>1</v>
      </c>
      <c r="I95">
        <f t="shared" si="13"/>
        <v>0</v>
      </c>
      <c r="J95">
        <f t="shared" si="14"/>
        <v>4.5429614045534999E-2</v>
      </c>
      <c r="K95">
        <v>233.91085799999999</v>
      </c>
      <c r="M95">
        <f t="shared" si="15"/>
        <v>122369.81319999998</v>
      </c>
      <c r="N95">
        <f t="shared" si="9"/>
        <v>35</v>
      </c>
      <c r="O95">
        <f t="shared" si="10"/>
        <v>-1</v>
      </c>
      <c r="Q95">
        <f>Q94+N95*(K95-K94)</f>
        <v>223.6981319999997</v>
      </c>
      <c r="R95">
        <f t="shared" si="16"/>
        <v>22369.813199999971</v>
      </c>
      <c r="S95">
        <f t="shared" si="17"/>
        <v>103440.3432</v>
      </c>
      <c r="U95" s="1" t="s">
        <v>107</v>
      </c>
      <c r="V95">
        <v>22369.813200000001</v>
      </c>
      <c r="W95">
        <f t="shared" si="18"/>
        <v>-2.9103830456733704E-11</v>
      </c>
      <c r="AG95" s="1"/>
    </row>
    <row r="96" spans="1:33" x14ac:dyDescent="0.25">
      <c r="A96" s="1">
        <v>42961</v>
      </c>
      <c r="B96">
        <v>3.7899056100625599E-2</v>
      </c>
      <c r="D96" s="2">
        <v>42961</v>
      </c>
      <c r="E96" s="4">
        <v>6.0867676708875598E-6</v>
      </c>
      <c r="F96" s="5">
        <v>0.999993913232329</v>
      </c>
      <c r="G96">
        <f t="shared" si="11"/>
        <v>0</v>
      </c>
      <c r="H96">
        <f t="shared" si="12"/>
        <v>1</v>
      </c>
      <c r="I96">
        <f t="shared" si="13"/>
        <v>0</v>
      </c>
      <c r="J96">
        <f t="shared" si="14"/>
        <v>3.7899056100625599E-2</v>
      </c>
      <c r="K96">
        <v>236.22962999999999</v>
      </c>
      <c r="M96">
        <f t="shared" si="15"/>
        <v>130949.26959999996</v>
      </c>
      <c r="N96">
        <f t="shared" si="9"/>
        <v>37</v>
      </c>
      <c r="O96">
        <f t="shared" si="10"/>
        <v>1</v>
      </c>
      <c r="Q96">
        <f>Q95+N96*(K96-K95)</f>
        <v>309.49269599999957</v>
      </c>
      <c r="R96">
        <f t="shared" si="16"/>
        <v>30949.269599999956</v>
      </c>
      <c r="S96">
        <f t="shared" si="17"/>
        <v>104367.852</v>
      </c>
      <c r="U96" s="1" t="s">
        <v>108</v>
      </c>
      <c r="V96">
        <v>30949.269599999901</v>
      </c>
      <c r="W96">
        <f t="shared" si="18"/>
        <v>5.4569682106375694E-11</v>
      </c>
      <c r="AG96" s="1"/>
    </row>
    <row r="97" spans="1:33" x14ac:dyDescent="0.25">
      <c r="A97" s="1">
        <v>42962</v>
      </c>
      <c r="B97">
        <v>3.9655968813532498E-2</v>
      </c>
      <c r="D97" s="2">
        <v>42962</v>
      </c>
      <c r="E97" s="4">
        <v>8.1580357136345998E-8</v>
      </c>
      <c r="F97" s="5">
        <v>0.99999991841964198</v>
      </c>
      <c r="G97">
        <f t="shared" si="11"/>
        <v>0</v>
      </c>
      <c r="H97">
        <f t="shared" si="12"/>
        <v>1</v>
      </c>
      <c r="I97">
        <f t="shared" si="13"/>
        <v>0</v>
      </c>
      <c r="J97">
        <f t="shared" si="14"/>
        <v>3.9655968813532498E-2</v>
      </c>
      <c r="K97">
        <v>236.20091199999999</v>
      </c>
      <c r="M97">
        <f t="shared" si="15"/>
        <v>130840.14119999997</v>
      </c>
      <c r="N97">
        <f t="shared" si="9"/>
        <v>38</v>
      </c>
      <c r="O97">
        <f t="shared" si="10"/>
        <v>0</v>
      </c>
      <c r="Q97">
        <f>Q96+N97*(K97-K96)</f>
        <v>308.40141199999965</v>
      </c>
      <c r="R97">
        <f t="shared" si="16"/>
        <v>30840.141199999965</v>
      </c>
      <c r="S97">
        <f t="shared" si="17"/>
        <v>104356.3648</v>
      </c>
      <c r="U97" s="1" t="s">
        <v>109</v>
      </c>
      <c r="V97">
        <v>30840.141199999998</v>
      </c>
      <c r="W97">
        <f t="shared" si="18"/>
        <v>-3.2741809263825417E-11</v>
      </c>
      <c r="AG97" s="1"/>
    </row>
    <row r="98" spans="1:33" x14ac:dyDescent="0.25">
      <c r="A98" s="1">
        <v>42963</v>
      </c>
      <c r="B98">
        <v>3.62991048058387E-2</v>
      </c>
      <c r="D98" s="2">
        <v>42963</v>
      </c>
      <c r="E98" s="4">
        <v>3.1858078064494999E-8</v>
      </c>
      <c r="F98" s="5">
        <v>0.99999996814192105</v>
      </c>
      <c r="G98">
        <f t="shared" si="11"/>
        <v>0</v>
      </c>
      <c r="H98">
        <f t="shared" si="12"/>
        <v>1</v>
      </c>
      <c r="I98">
        <f t="shared" si="13"/>
        <v>0</v>
      </c>
      <c r="J98">
        <f t="shared" si="14"/>
        <v>3.62991048058387E-2</v>
      </c>
      <c r="K98">
        <v>236.61291499999999</v>
      </c>
      <c r="M98">
        <f t="shared" si="15"/>
        <v>132405.75259999995</v>
      </c>
      <c r="N98">
        <f t="shared" si="9"/>
        <v>38</v>
      </c>
      <c r="O98">
        <f t="shared" si="10"/>
        <v>-1</v>
      </c>
      <c r="Q98">
        <f>Q97+N98*(K98-K97)</f>
        <v>324.0575259999996</v>
      </c>
      <c r="R98">
        <f t="shared" si="16"/>
        <v>32405.75259999996</v>
      </c>
      <c r="S98">
        <f t="shared" si="17"/>
        <v>104521.166</v>
      </c>
      <c r="U98" s="1" t="s">
        <v>110</v>
      </c>
      <c r="V98">
        <v>32405.752599999902</v>
      </c>
      <c r="W98">
        <f t="shared" si="18"/>
        <v>5.8207660913467407E-11</v>
      </c>
      <c r="AG98" s="1"/>
    </row>
    <row r="99" spans="1:33" x14ac:dyDescent="0.25">
      <c r="A99" s="1">
        <v>42964</v>
      </c>
      <c r="B99">
        <v>5.3993399175571798E-2</v>
      </c>
      <c r="D99" s="2">
        <v>42964</v>
      </c>
      <c r="E99" s="4">
        <v>2.6141138143031999E-9</v>
      </c>
      <c r="F99" s="5">
        <v>0.99999999738588596</v>
      </c>
      <c r="G99">
        <f t="shared" si="11"/>
        <v>0</v>
      </c>
      <c r="H99">
        <f t="shared" si="12"/>
        <v>1</v>
      </c>
      <c r="I99">
        <f t="shared" si="13"/>
        <v>0</v>
      </c>
      <c r="J99">
        <f t="shared" si="14"/>
        <v>5.3993399175571798E-2</v>
      </c>
      <c r="K99">
        <v>232.923935</v>
      </c>
      <c r="M99">
        <f t="shared" si="15"/>
        <v>118018.73060000001</v>
      </c>
      <c r="N99">
        <f t="shared" si="9"/>
        <v>39</v>
      </c>
      <c r="O99">
        <f t="shared" si="10"/>
        <v>0</v>
      </c>
      <c r="Q99">
        <f>Q98+N99*(K99-K98)</f>
        <v>180.18730600000012</v>
      </c>
      <c r="R99">
        <f t="shared" si="16"/>
        <v>18018.730600000014</v>
      </c>
      <c r="S99">
        <f t="shared" si="17"/>
        <v>103045.57399999999</v>
      </c>
      <c r="U99" s="1" t="s">
        <v>111</v>
      </c>
      <c r="V99">
        <v>18018.730599999901</v>
      </c>
      <c r="W99">
        <f t="shared" si="18"/>
        <v>1.127773430198431E-10</v>
      </c>
      <c r="AG99" s="1"/>
    </row>
    <row r="100" spans="1:33" x14ac:dyDescent="0.25">
      <c r="A100" s="1">
        <v>42965</v>
      </c>
      <c r="B100">
        <v>5.7051292619282698E-2</v>
      </c>
      <c r="D100" s="2">
        <v>42965</v>
      </c>
      <c r="E100" s="4">
        <v>3.29691784983765E-9</v>
      </c>
      <c r="F100" s="5">
        <v>0.99999999670308204</v>
      </c>
      <c r="G100">
        <f t="shared" si="11"/>
        <v>0</v>
      </c>
      <c r="H100">
        <f t="shared" si="12"/>
        <v>1</v>
      </c>
      <c r="I100">
        <f t="shared" si="13"/>
        <v>0</v>
      </c>
      <c r="J100">
        <f t="shared" si="14"/>
        <v>5.7051292619282698E-2</v>
      </c>
      <c r="K100">
        <v>232.55981399999999</v>
      </c>
      <c r="M100">
        <f t="shared" si="15"/>
        <v>116598.65869999997</v>
      </c>
      <c r="N100">
        <f t="shared" si="9"/>
        <v>39</v>
      </c>
      <c r="O100">
        <f t="shared" si="10"/>
        <v>-1</v>
      </c>
      <c r="Q100">
        <f>Q99+N100*(K100-K99)</f>
        <v>165.98658699999967</v>
      </c>
      <c r="R100">
        <f t="shared" si="16"/>
        <v>16598.658699999967</v>
      </c>
      <c r="S100">
        <f t="shared" si="17"/>
        <v>102899.9256</v>
      </c>
      <c r="U100" s="1" t="s">
        <v>112</v>
      </c>
      <c r="V100">
        <v>16598.6587</v>
      </c>
      <c r="W100">
        <f t="shared" si="18"/>
        <v>-3.2741809263825417E-11</v>
      </c>
      <c r="AG100" s="1"/>
    </row>
    <row r="101" spans="1:33" x14ac:dyDescent="0.25">
      <c r="A101" s="1">
        <v>42968</v>
      </c>
      <c r="B101">
        <v>5.6969362777090797E-2</v>
      </c>
      <c r="D101" s="2">
        <v>42968</v>
      </c>
      <c r="E101" s="4">
        <v>1.03425046305005E-10</v>
      </c>
      <c r="F101" s="5">
        <v>0.99999999989657495</v>
      </c>
      <c r="G101">
        <f t="shared" si="11"/>
        <v>0</v>
      </c>
      <c r="H101">
        <f t="shared" si="12"/>
        <v>1</v>
      </c>
      <c r="I101">
        <f t="shared" si="13"/>
        <v>0</v>
      </c>
      <c r="J101">
        <f t="shared" si="14"/>
        <v>5.6969362777090797E-2</v>
      </c>
      <c r="K101">
        <v>232.74185199999999</v>
      </c>
      <c r="M101">
        <f t="shared" si="15"/>
        <v>117308.60689999998</v>
      </c>
      <c r="N101">
        <f t="shared" si="9"/>
        <v>39</v>
      </c>
      <c r="O101">
        <f t="shared" si="10"/>
        <v>-1</v>
      </c>
      <c r="Q101">
        <f>Q100+N101*(K101-K100)</f>
        <v>173.0860689999999</v>
      </c>
      <c r="R101">
        <f t="shared" si="16"/>
        <v>17308.606899999988</v>
      </c>
      <c r="S101">
        <f t="shared" si="17"/>
        <v>102972.7408</v>
      </c>
      <c r="U101" s="1" t="s">
        <v>113</v>
      </c>
      <c r="V101">
        <v>17308.606899999901</v>
      </c>
      <c r="W101">
        <f t="shared" si="18"/>
        <v>8.7311491370201111E-11</v>
      </c>
      <c r="AG101" s="1"/>
    </row>
    <row r="102" spans="1:33" x14ac:dyDescent="0.25">
      <c r="A102" s="1">
        <v>42969</v>
      </c>
      <c r="B102">
        <v>4.7054488297118599E-2</v>
      </c>
      <c r="D102" s="2">
        <v>42969</v>
      </c>
      <c r="E102" s="4">
        <v>3.0207949475169401E-9</v>
      </c>
      <c r="F102" s="5">
        <v>0.99999999697920505</v>
      </c>
      <c r="G102">
        <f t="shared" si="11"/>
        <v>0</v>
      </c>
      <c r="H102">
        <f t="shared" si="12"/>
        <v>1</v>
      </c>
      <c r="I102">
        <f t="shared" si="13"/>
        <v>0</v>
      </c>
      <c r="J102">
        <f t="shared" si="14"/>
        <v>4.7054488297118599E-2</v>
      </c>
      <c r="K102">
        <v>235.17567399999999</v>
      </c>
      <c r="M102">
        <f t="shared" si="15"/>
        <v>127043.89489999996</v>
      </c>
      <c r="N102">
        <f t="shared" si="9"/>
        <v>40</v>
      </c>
      <c r="O102">
        <f t="shared" si="10"/>
        <v>0</v>
      </c>
      <c r="Q102">
        <f>Q101+N102*(K102-K101)</f>
        <v>270.43894899999958</v>
      </c>
      <c r="R102">
        <f t="shared" si="16"/>
        <v>27043.894899999959</v>
      </c>
      <c r="S102">
        <f t="shared" si="17"/>
        <v>103946.2696</v>
      </c>
      <c r="U102" s="1" t="s">
        <v>114</v>
      </c>
      <c r="V102">
        <v>27043.894899999999</v>
      </c>
      <c r="W102">
        <f t="shared" si="18"/>
        <v>-4.0017766878008842E-11</v>
      </c>
      <c r="AG102" s="1"/>
    </row>
    <row r="103" spans="1:33" x14ac:dyDescent="0.25">
      <c r="A103" s="1">
        <v>42970</v>
      </c>
      <c r="B103">
        <v>5.1109799735894898E-2</v>
      </c>
      <c r="D103" s="2">
        <v>42970</v>
      </c>
      <c r="E103" s="4">
        <v>5.2960080765274097E-11</v>
      </c>
      <c r="F103" s="5">
        <v>0.99999999994703903</v>
      </c>
      <c r="G103">
        <f t="shared" si="11"/>
        <v>0</v>
      </c>
      <c r="H103">
        <f t="shared" si="12"/>
        <v>1</v>
      </c>
      <c r="I103">
        <f t="shared" si="13"/>
        <v>0</v>
      </c>
      <c r="J103">
        <f t="shared" si="14"/>
        <v>5.1109799735894898E-2</v>
      </c>
      <c r="K103">
        <v>234.332458</v>
      </c>
      <c r="M103">
        <f t="shared" si="15"/>
        <v>123586.70930000002</v>
      </c>
      <c r="N103">
        <f t="shared" si="9"/>
        <v>41</v>
      </c>
      <c r="O103">
        <f t="shared" si="10"/>
        <v>0</v>
      </c>
      <c r="Q103">
        <f>Q102+N103*(K103-K102)</f>
        <v>235.86709300000024</v>
      </c>
      <c r="R103">
        <f t="shared" si="16"/>
        <v>23586.709300000024</v>
      </c>
      <c r="S103">
        <f t="shared" si="17"/>
        <v>103608.9832</v>
      </c>
      <c r="U103" s="1" t="s">
        <v>115</v>
      </c>
      <c r="V103">
        <v>23586.709299999999</v>
      </c>
      <c r="W103">
        <f t="shared" si="18"/>
        <v>0</v>
      </c>
      <c r="AG103" s="1"/>
    </row>
    <row r="104" spans="1:33" x14ac:dyDescent="0.25">
      <c r="A104" s="1">
        <v>42971</v>
      </c>
      <c r="B104">
        <v>5.9002169678025802E-2</v>
      </c>
      <c r="D104" s="2">
        <v>42971</v>
      </c>
      <c r="E104" s="4">
        <v>1.6757706333692101E-12</v>
      </c>
      <c r="F104" s="5">
        <v>0.99999999999832401</v>
      </c>
      <c r="G104">
        <f t="shared" si="11"/>
        <v>0</v>
      </c>
      <c r="H104">
        <f t="shared" si="12"/>
        <v>1</v>
      </c>
      <c r="I104">
        <f t="shared" si="13"/>
        <v>0</v>
      </c>
      <c r="J104">
        <f t="shared" si="14"/>
        <v>5.9002169678025802E-2</v>
      </c>
      <c r="K104">
        <v>233.78630100000001</v>
      </c>
      <c r="M104">
        <f t="shared" si="15"/>
        <v>121347.46560000005</v>
      </c>
      <c r="N104">
        <f t="shared" si="9"/>
        <v>41</v>
      </c>
      <c r="O104">
        <f t="shared" si="10"/>
        <v>-1</v>
      </c>
      <c r="Q104">
        <f>Q103+N104*(K104-K103)</f>
        <v>213.47465600000049</v>
      </c>
      <c r="R104">
        <f t="shared" si="16"/>
        <v>21347.46560000005</v>
      </c>
      <c r="S104">
        <f t="shared" si="17"/>
        <v>103390.52040000001</v>
      </c>
      <c r="U104" s="1" t="s">
        <v>116</v>
      </c>
      <c r="V104">
        <v>21347.465599999901</v>
      </c>
      <c r="W104">
        <f t="shared" si="18"/>
        <v>1.4915713109076023E-10</v>
      </c>
      <c r="AG104" s="1"/>
    </row>
    <row r="105" spans="1:33" x14ac:dyDescent="0.25">
      <c r="A105" s="1">
        <v>42972</v>
      </c>
      <c r="B105">
        <v>5.2424688004595502E-2</v>
      </c>
      <c r="D105" s="2">
        <v>42972</v>
      </c>
      <c r="E105" s="4">
        <v>1.38395961357673E-11</v>
      </c>
      <c r="F105" s="5">
        <v>0.99999999998615996</v>
      </c>
      <c r="G105">
        <f t="shared" si="11"/>
        <v>0</v>
      </c>
      <c r="H105">
        <f t="shared" si="12"/>
        <v>1</v>
      </c>
      <c r="I105">
        <f t="shared" si="13"/>
        <v>0</v>
      </c>
      <c r="J105">
        <f t="shared" si="14"/>
        <v>5.2424688004595502E-2</v>
      </c>
      <c r="K105">
        <v>234.332458</v>
      </c>
      <c r="M105">
        <f t="shared" si="15"/>
        <v>123586.70930000002</v>
      </c>
      <c r="N105">
        <f t="shared" si="9"/>
        <v>41</v>
      </c>
      <c r="O105">
        <f t="shared" si="10"/>
        <v>-1</v>
      </c>
      <c r="Q105">
        <f>Q104+N105*(K105-K104)</f>
        <v>235.86709300000024</v>
      </c>
      <c r="R105">
        <f t="shared" si="16"/>
        <v>23586.709300000024</v>
      </c>
      <c r="S105">
        <f t="shared" si="17"/>
        <v>103608.9832</v>
      </c>
      <c r="U105" s="1" t="s">
        <v>117</v>
      </c>
      <c r="V105">
        <v>23586.709299999999</v>
      </c>
      <c r="W105">
        <f t="shared" si="18"/>
        <v>0</v>
      </c>
      <c r="AG105" s="1"/>
    </row>
    <row r="106" spans="1:33" x14ac:dyDescent="0.25">
      <c r="A106" s="1">
        <v>42975</v>
      </c>
      <c r="B106">
        <v>5.4230735263327903E-2</v>
      </c>
      <c r="D106" s="2">
        <v>42975</v>
      </c>
      <c r="E106" s="4">
        <v>2.2626345241860599E-13</v>
      </c>
      <c r="F106" s="5">
        <v>0.99999999999977296</v>
      </c>
      <c r="G106">
        <f t="shared" si="11"/>
        <v>0</v>
      </c>
      <c r="H106">
        <f t="shared" si="12"/>
        <v>1</v>
      </c>
      <c r="I106">
        <f t="shared" si="13"/>
        <v>0</v>
      </c>
      <c r="J106">
        <f t="shared" si="14"/>
        <v>5.4230735263327903E-2</v>
      </c>
      <c r="K106">
        <v>234.34205600000001</v>
      </c>
      <c r="M106">
        <f t="shared" si="15"/>
        <v>123626.06110000006</v>
      </c>
      <c r="N106">
        <f t="shared" si="9"/>
        <v>41</v>
      </c>
      <c r="O106">
        <f t="shared" si="10"/>
        <v>-1</v>
      </c>
      <c r="Q106">
        <f>Q105+N106*(K106-K105)</f>
        <v>236.26061100000069</v>
      </c>
      <c r="R106">
        <f t="shared" si="16"/>
        <v>23626.061100000068</v>
      </c>
      <c r="S106">
        <f t="shared" si="17"/>
        <v>103612.8224</v>
      </c>
      <c r="U106" s="1" t="s">
        <v>118</v>
      </c>
      <c r="V106">
        <v>23626.061099999999</v>
      </c>
      <c r="W106">
        <f t="shared" si="18"/>
        <v>6.9121597334742546E-11</v>
      </c>
      <c r="AG106" s="1"/>
    </row>
    <row r="107" spans="1:33" x14ac:dyDescent="0.25">
      <c r="A107" s="1">
        <v>42976</v>
      </c>
      <c r="B107">
        <v>4.7812606675560601E-2</v>
      </c>
      <c r="D107" s="2">
        <v>42976</v>
      </c>
      <c r="E107" s="4">
        <v>1.83019821520247E-10</v>
      </c>
      <c r="F107" s="5">
        <v>0.99999999981697996</v>
      </c>
      <c r="G107">
        <f t="shared" si="11"/>
        <v>0</v>
      </c>
      <c r="H107">
        <f t="shared" si="12"/>
        <v>1</v>
      </c>
      <c r="I107">
        <f t="shared" si="13"/>
        <v>0</v>
      </c>
      <c r="J107">
        <f t="shared" si="14"/>
        <v>4.7812606675560601E-2</v>
      </c>
      <c r="K107">
        <v>234.610321</v>
      </c>
      <c r="M107">
        <f t="shared" si="15"/>
        <v>124725.94760000001</v>
      </c>
      <c r="N107">
        <f t="shared" si="9"/>
        <v>41</v>
      </c>
      <c r="O107">
        <f t="shared" si="10"/>
        <v>-1</v>
      </c>
      <c r="Q107">
        <f>Q106+N107*(K107-K106)</f>
        <v>247.25947600000009</v>
      </c>
      <c r="R107">
        <f t="shared" si="16"/>
        <v>24725.94760000001</v>
      </c>
      <c r="S107">
        <f t="shared" si="17"/>
        <v>103720.1284</v>
      </c>
      <c r="U107" s="1" t="s">
        <v>119</v>
      </c>
      <c r="V107">
        <v>24725.947599999901</v>
      </c>
      <c r="W107">
        <f t="shared" si="18"/>
        <v>1.0913936421275139E-10</v>
      </c>
      <c r="AG107" s="1"/>
    </row>
    <row r="108" spans="1:33" x14ac:dyDescent="0.25">
      <c r="A108" s="1">
        <v>42977</v>
      </c>
      <c r="B108">
        <v>4.4220050549248699E-2</v>
      </c>
      <c r="D108" s="2">
        <v>42977</v>
      </c>
      <c r="E108" s="4">
        <v>4.4449777192312403E-11</v>
      </c>
      <c r="F108" s="5">
        <v>0.99999999995555</v>
      </c>
      <c r="G108">
        <f t="shared" si="11"/>
        <v>0</v>
      </c>
      <c r="H108">
        <f t="shared" si="12"/>
        <v>1</v>
      </c>
      <c r="I108">
        <f t="shared" si="13"/>
        <v>0</v>
      </c>
      <c r="J108">
        <f t="shared" si="14"/>
        <v>4.4220050549248699E-2</v>
      </c>
      <c r="K108">
        <v>235.721802</v>
      </c>
      <c r="M108">
        <f t="shared" si="15"/>
        <v>129283.0197</v>
      </c>
      <c r="N108">
        <f t="shared" ref="N108:N171" si="19">N107+G108+H108+O108</f>
        <v>41</v>
      </c>
      <c r="O108">
        <f t="shared" ref="O108:O171" si="20">-(G67+H67)</f>
        <v>-1</v>
      </c>
      <c r="Q108">
        <f>Q107+N108*(K108-K107)</f>
        <v>292.830197</v>
      </c>
      <c r="R108">
        <f t="shared" si="16"/>
        <v>29283.019700000001</v>
      </c>
      <c r="S108">
        <f t="shared" si="17"/>
        <v>104164.7208</v>
      </c>
      <c r="U108" s="1" t="s">
        <v>120</v>
      </c>
      <c r="V108">
        <v>29283.019699999899</v>
      </c>
      <c r="W108">
        <f t="shared" si="18"/>
        <v>1.0186340659856796E-10</v>
      </c>
      <c r="AG108" s="1"/>
    </row>
    <row r="109" spans="1:33" x14ac:dyDescent="0.25">
      <c r="A109" s="1">
        <v>42978</v>
      </c>
      <c r="B109">
        <v>4.64622357155779E-2</v>
      </c>
      <c r="D109" s="2">
        <v>42978</v>
      </c>
      <c r="E109" s="4">
        <v>1.18358367551252E-9</v>
      </c>
      <c r="F109" s="5">
        <v>0.99999999881641599</v>
      </c>
      <c r="G109">
        <f t="shared" si="11"/>
        <v>0</v>
      </c>
      <c r="H109">
        <f t="shared" si="12"/>
        <v>1</v>
      </c>
      <c r="I109">
        <f t="shared" si="13"/>
        <v>0</v>
      </c>
      <c r="J109">
        <f t="shared" si="14"/>
        <v>4.64622357155779E-2</v>
      </c>
      <c r="K109">
        <v>237.13992300000001</v>
      </c>
      <c r="M109">
        <f t="shared" si="15"/>
        <v>135097.31580000004</v>
      </c>
      <c r="N109">
        <f t="shared" si="19"/>
        <v>41</v>
      </c>
      <c r="O109">
        <f t="shared" si="20"/>
        <v>-1</v>
      </c>
      <c r="Q109">
        <f>Q108+N109*(K109-K108)</f>
        <v>350.97315800000058</v>
      </c>
      <c r="R109">
        <f t="shared" si="16"/>
        <v>35097.315800000055</v>
      </c>
      <c r="S109">
        <f t="shared" si="17"/>
        <v>104731.96920000001</v>
      </c>
      <c r="U109" s="1" t="s">
        <v>121</v>
      </c>
      <c r="V109">
        <v>35097.315799999997</v>
      </c>
      <c r="W109">
        <f t="shared" si="18"/>
        <v>5.8207660913467407E-11</v>
      </c>
      <c r="AG109" s="1"/>
    </row>
    <row r="110" spans="1:33" x14ac:dyDescent="0.25">
      <c r="A110" s="1">
        <v>42979</v>
      </c>
      <c r="B110">
        <v>4.1091859998683297E-2</v>
      </c>
      <c r="D110" s="2">
        <v>42979</v>
      </c>
      <c r="E110" s="4">
        <v>2.8842506161197398E-10</v>
      </c>
      <c r="F110" s="5">
        <v>0.99999999971157405</v>
      </c>
      <c r="G110">
        <f t="shared" si="11"/>
        <v>0</v>
      </c>
      <c r="H110">
        <f t="shared" si="12"/>
        <v>1</v>
      </c>
      <c r="I110">
        <f t="shared" si="13"/>
        <v>0</v>
      </c>
      <c r="J110">
        <f t="shared" si="14"/>
        <v>4.1091859998683297E-2</v>
      </c>
      <c r="K110">
        <v>237.475281</v>
      </c>
      <c r="M110">
        <f t="shared" si="15"/>
        <v>136472.2836</v>
      </c>
      <c r="N110">
        <f t="shared" si="19"/>
        <v>41</v>
      </c>
      <c r="O110">
        <f t="shared" si="20"/>
        <v>-1</v>
      </c>
      <c r="Q110">
        <f>Q109+N110*(K110-K109)</f>
        <v>364.72283599999997</v>
      </c>
      <c r="R110">
        <f t="shared" si="16"/>
        <v>36472.283599999995</v>
      </c>
      <c r="S110">
        <f t="shared" si="17"/>
        <v>104866.1124</v>
      </c>
      <c r="U110" s="1" t="s">
        <v>122</v>
      </c>
      <c r="V110">
        <v>36472.283599999901</v>
      </c>
      <c r="W110">
        <f t="shared" si="18"/>
        <v>9.4587448984384537E-11</v>
      </c>
      <c r="AG110" s="1"/>
    </row>
    <row r="111" spans="1:33" x14ac:dyDescent="0.25">
      <c r="A111" s="1">
        <v>42983</v>
      </c>
      <c r="B111">
        <v>5.02565278418056E-2</v>
      </c>
      <c r="D111" s="2">
        <v>42983</v>
      </c>
      <c r="E111" s="4">
        <v>8.0817574854563597E-12</v>
      </c>
      <c r="F111" s="5">
        <v>0.99999999999191802</v>
      </c>
      <c r="G111">
        <f t="shared" si="11"/>
        <v>0</v>
      </c>
      <c r="H111">
        <f t="shared" si="12"/>
        <v>1</v>
      </c>
      <c r="I111">
        <f t="shared" si="13"/>
        <v>0</v>
      </c>
      <c r="J111">
        <f t="shared" si="14"/>
        <v>5.02565278418056E-2</v>
      </c>
      <c r="K111">
        <v>235.76973000000001</v>
      </c>
      <c r="M111">
        <f t="shared" si="15"/>
        <v>129479.52450000006</v>
      </c>
      <c r="N111">
        <f t="shared" si="19"/>
        <v>41</v>
      </c>
      <c r="O111">
        <f t="shared" si="20"/>
        <v>-1</v>
      </c>
      <c r="Q111">
        <f>Q110+N111*(K111-K110)</f>
        <v>294.79524500000059</v>
      </c>
      <c r="R111">
        <f t="shared" si="16"/>
        <v>29479.524500000058</v>
      </c>
      <c r="S111">
        <f t="shared" si="17"/>
        <v>104183.89200000001</v>
      </c>
      <c r="U111" s="1" t="s">
        <v>123</v>
      </c>
      <c r="V111">
        <v>29479.524499999901</v>
      </c>
      <c r="W111">
        <f t="shared" si="18"/>
        <v>1.5643308870494366E-10</v>
      </c>
      <c r="AG111" s="1"/>
    </row>
    <row r="112" spans="1:33" x14ac:dyDescent="0.25">
      <c r="A112" s="1">
        <v>42984</v>
      </c>
      <c r="B112">
        <v>4.80675195524198E-2</v>
      </c>
      <c r="D112" s="2">
        <v>42984</v>
      </c>
      <c r="E112" s="4">
        <v>3.4318148323109199E-10</v>
      </c>
      <c r="F112" s="5">
        <v>0.99999999965681796</v>
      </c>
      <c r="G112">
        <f t="shared" si="11"/>
        <v>0</v>
      </c>
      <c r="H112">
        <f t="shared" si="12"/>
        <v>1</v>
      </c>
      <c r="I112">
        <f t="shared" si="13"/>
        <v>0</v>
      </c>
      <c r="J112">
        <f t="shared" si="14"/>
        <v>4.80675195524198E-2</v>
      </c>
      <c r="K112">
        <v>236.57455400000001</v>
      </c>
      <c r="M112">
        <f t="shared" si="15"/>
        <v>132779.30290000004</v>
      </c>
      <c r="N112">
        <f t="shared" si="19"/>
        <v>41</v>
      </c>
      <c r="O112">
        <f t="shared" si="20"/>
        <v>-1</v>
      </c>
      <c r="Q112">
        <f>Q111+N112*(K112-K111)</f>
        <v>327.79302900000044</v>
      </c>
      <c r="R112">
        <f t="shared" si="16"/>
        <v>32779.302900000046</v>
      </c>
      <c r="S112">
        <f t="shared" si="17"/>
        <v>104505.8216</v>
      </c>
      <c r="U112" s="1" t="s">
        <v>124</v>
      </c>
      <c r="V112">
        <v>32779.302900000002</v>
      </c>
      <c r="W112">
        <f t="shared" si="18"/>
        <v>0</v>
      </c>
      <c r="AG112" s="1"/>
    </row>
    <row r="113" spans="1:33" x14ac:dyDescent="0.25">
      <c r="A113" s="1">
        <v>42985</v>
      </c>
      <c r="B113">
        <v>4.8601917362719599E-2</v>
      </c>
      <c r="D113" s="2">
        <v>42985</v>
      </c>
      <c r="E113" s="4">
        <v>2.4447149660211601E-7</v>
      </c>
      <c r="F113" s="5">
        <v>0.99999975552850295</v>
      </c>
      <c r="G113">
        <f t="shared" si="11"/>
        <v>0</v>
      </c>
      <c r="H113">
        <f t="shared" si="12"/>
        <v>1</v>
      </c>
      <c r="I113">
        <f t="shared" si="13"/>
        <v>0</v>
      </c>
      <c r="J113">
        <f t="shared" si="14"/>
        <v>4.8601917362719599E-2</v>
      </c>
      <c r="K113">
        <v>236.54585299999999</v>
      </c>
      <c r="M113">
        <f t="shared" si="15"/>
        <v>132661.62880000001</v>
      </c>
      <c r="N113">
        <f t="shared" si="19"/>
        <v>41</v>
      </c>
      <c r="O113">
        <f t="shared" si="20"/>
        <v>-1</v>
      </c>
      <c r="Q113">
        <f>Q112+N113*(K113-K112)</f>
        <v>326.61628799999994</v>
      </c>
      <c r="R113">
        <f t="shared" si="16"/>
        <v>32661.628799999995</v>
      </c>
      <c r="S113">
        <f t="shared" si="17"/>
        <v>104494.3412</v>
      </c>
      <c r="U113" s="1" t="s">
        <v>125</v>
      </c>
      <c r="V113">
        <v>32661.628799999799</v>
      </c>
      <c r="W113">
        <f t="shared" si="18"/>
        <v>1.964508555829525E-10</v>
      </c>
      <c r="AG113" s="1"/>
    </row>
    <row r="114" spans="1:33" x14ac:dyDescent="0.25">
      <c r="A114" s="1">
        <v>42986</v>
      </c>
      <c r="B114">
        <v>5.3340216760227398E-2</v>
      </c>
      <c r="D114" s="2">
        <v>42986</v>
      </c>
      <c r="E114" s="4">
        <v>3.5532573134933099E-6</v>
      </c>
      <c r="F114" s="5">
        <v>0.99999644674268595</v>
      </c>
      <c r="G114">
        <f t="shared" si="11"/>
        <v>0</v>
      </c>
      <c r="H114">
        <f t="shared" si="12"/>
        <v>1</v>
      </c>
      <c r="I114">
        <f t="shared" si="13"/>
        <v>0</v>
      </c>
      <c r="J114">
        <f t="shared" si="14"/>
        <v>5.3340216760227398E-2</v>
      </c>
      <c r="K114">
        <v>236.26797500000001</v>
      </c>
      <c r="M114">
        <f t="shared" si="15"/>
        <v>131522.32900000006</v>
      </c>
      <c r="N114">
        <f t="shared" si="19"/>
        <v>41</v>
      </c>
      <c r="O114">
        <f t="shared" si="20"/>
        <v>-1</v>
      </c>
      <c r="Q114">
        <f>Q113+N114*(K114-K113)</f>
        <v>315.22329000000047</v>
      </c>
      <c r="R114">
        <f t="shared" si="16"/>
        <v>31522.329000000049</v>
      </c>
      <c r="S114">
        <f t="shared" si="17"/>
        <v>104383.19</v>
      </c>
      <c r="U114" s="1" t="s">
        <v>126</v>
      </c>
      <c r="V114">
        <v>31522.329000000002</v>
      </c>
      <c r="W114">
        <f t="shared" si="18"/>
        <v>4.7293724492192268E-11</v>
      </c>
      <c r="AG114" s="1"/>
    </row>
    <row r="115" spans="1:33" x14ac:dyDescent="0.25">
      <c r="A115" s="1">
        <v>42989</v>
      </c>
      <c r="B115">
        <v>4.3837104788078701E-2</v>
      </c>
      <c r="D115" s="2">
        <v>42989</v>
      </c>
      <c r="E115" s="4">
        <v>3.3891413195874499E-6</v>
      </c>
      <c r="F115" s="5">
        <v>0.99999661085867997</v>
      </c>
      <c r="G115">
        <f t="shared" si="11"/>
        <v>0</v>
      </c>
      <c r="H115">
        <f t="shared" si="12"/>
        <v>1</v>
      </c>
      <c r="I115">
        <f t="shared" si="13"/>
        <v>0</v>
      </c>
      <c r="J115">
        <f t="shared" si="14"/>
        <v>4.3837104788078701E-2</v>
      </c>
      <c r="K115">
        <v>238.78796399999999</v>
      </c>
      <c r="M115">
        <f t="shared" si="15"/>
        <v>141854.28389999998</v>
      </c>
      <c r="N115">
        <f t="shared" si="19"/>
        <v>41</v>
      </c>
      <c r="O115">
        <f t="shared" si="20"/>
        <v>-1</v>
      </c>
      <c r="Q115">
        <f>Q114+N115*(K115-K114)</f>
        <v>418.54283899999973</v>
      </c>
      <c r="R115">
        <f t="shared" si="16"/>
        <v>41854.283899999973</v>
      </c>
      <c r="S115">
        <f t="shared" si="17"/>
        <v>105391.1856</v>
      </c>
      <c r="U115" s="1" t="s">
        <v>127</v>
      </c>
      <c r="V115">
        <v>41854.283900000002</v>
      </c>
      <c r="W115">
        <f t="shared" si="18"/>
        <v>0</v>
      </c>
      <c r="AG115" s="1"/>
    </row>
    <row r="116" spans="1:33" x14ac:dyDescent="0.25">
      <c r="A116" s="1">
        <v>42990</v>
      </c>
      <c r="B116">
        <v>3.9606970742240399E-2</v>
      </c>
      <c r="D116" s="2">
        <v>42990</v>
      </c>
      <c r="E116" s="4">
        <v>2.2571467106491301E-7</v>
      </c>
      <c r="F116" s="5">
        <v>0.99999977428532805</v>
      </c>
      <c r="G116">
        <f t="shared" si="11"/>
        <v>0</v>
      </c>
      <c r="H116">
        <f t="shared" si="12"/>
        <v>1</v>
      </c>
      <c r="I116">
        <f t="shared" si="13"/>
        <v>0</v>
      </c>
      <c r="J116">
        <f t="shared" si="14"/>
        <v>3.9606970742240399E-2</v>
      </c>
      <c r="K116">
        <v>239.59285</v>
      </c>
      <c r="M116">
        <f t="shared" si="15"/>
        <v>145154.31650000002</v>
      </c>
      <c r="N116">
        <f t="shared" si="19"/>
        <v>41</v>
      </c>
      <c r="O116">
        <f t="shared" si="20"/>
        <v>-1</v>
      </c>
      <c r="Q116">
        <f>Q115+N116*(K116-K115)</f>
        <v>451.54316500000016</v>
      </c>
      <c r="R116">
        <f t="shared" si="16"/>
        <v>45154.316500000015</v>
      </c>
      <c r="S116">
        <f t="shared" si="17"/>
        <v>105713.14</v>
      </c>
      <c r="U116" s="1" t="s">
        <v>128</v>
      </c>
      <c r="V116">
        <v>45154.316499999899</v>
      </c>
      <c r="W116">
        <f t="shared" si="18"/>
        <v>1.1641532182693481E-10</v>
      </c>
      <c r="AG116" s="1"/>
    </row>
    <row r="117" spans="1:33" x14ac:dyDescent="0.25">
      <c r="A117" s="1">
        <v>42991</v>
      </c>
      <c r="B117">
        <v>4.0875600898159802E-2</v>
      </c>
      <c r="D117" s="2">
        <v>42991</v>
      </c>
      <c r="E117" s="4">
        <v>1.24512556931577E-8</v>
      </c>
      <c r="F117" s="5">
        <v>0.99999998754874397</v>
      </c>
      <c r="G117">
        <f t="shared" si="11"/>
        <v>0</v>
      </c>
      <c r="H117">
        <f t="shared" si="12"/>
        <v>1</v>
      </c>
      <c r="I117">
        <f t="shared" si="13"/>
        <v>0</v>
      </c>
      <c r="J117">
        <f t="shared" si="14"/>
        <v>4.0875600898159802E-2</v>
      </c>
      <c r="K117">
        <v>239.70784</v>
      </c>
      <c r="M117">
        <f t="shared" si="15"/>
        <v>145625.77550000005</v>
      </c>
      <c r="N117">
        <f t="shared" si="19"/>
        <v>41</v>
      </c>
      <c r="O117">
        <f t="shared" si="20"/>
        <v>-1</v>
      </c>
      <c r="Q117">
        <f>Q116+N117*(K117-K116)</f>
        <v>456.25775500000043</v>
      </c>
      <c r="R117">
        <f t="shared" si="16"/>
        <v>45625.77550000004</v>
      </c>
      <c r="S117">
        <f t="shared" si="17"/>
        <v>105759.136</v>
      </c>
      <c r="U117" s="1" t="s">
        <v>129</v>
      </c>
      <c r="V117">
        <v>45625.775500000003</v>
      </c>
      <c r="W117">
        <f t="shared" si="18"/>
        <v>0</v>
      </c>
      <c r="AG117" s="1"/>
    </row>
    <row r="118" spans="1:33" x14ac:dyDescent="0.25">
      <c r="A118" s="1">
        <v>42992</v>
      </c>
      <c r="B118">
        <v>3.7431512716636903E-2</v>
      </c>
      <c r="D118" s="2">
        <v>42992</v>
      </c>
      <c r="E118" s="4">
        <v>2.8651228056730799E-9</v>
      </c>
      <c r="F118" s="5">
        <v>0.99999999713487697</v>
      </c>
      <c r="G118">
        <f t="shared" si="11"/>
        <v>0</v>
      </c>
      <c r="H118">
        <f t="shared" si="12"/>
        <v>1</v>
      </c>
      <c r="I118">
        <f t="shared" si="13"/>
        <v>0</v>
      </c>
      <c r="J118">
        <f t="shared" si="14"/>
        <v>3.7431512716636903E-2</v>
      </c>
      <c r="K118">
        <v>239.63116500000001</v>
      </c>
      <c r="M118">
        <f t="shared" si="15"/>
        <v>145311.40800000005</v>
      </c>
      <c r="N118">
        <f t="shared" si="19"/>
        <v>41</v>
      </c>
      <c r="O118">
        <f t="shared" si="20"/>
        <v>-1</v>
      </c>
      <c r="Q118">
        <f>Q117+N118*(K118-K117)</f>
        <v>453.11408000000063</v>
      </c>
      <c r="R118">
        <f t="shared" si="16"/>
        <v>45311.408000000061</v>
      </c>
      <c r="S118">
        <f t="shared" si="17"/>
        <v>105728.466</v>
      </c>
      <c r="U118" s="1" t="s">
        <v>130</v>
      </c>
      <c r="V118">
        <v>45311.407999999901</v>
      </c>
      <c r="W118">
        <f t="shared" si="18"/>
        <v>1.6007106751203537E-10</v>
      </c>
      <c r="AG118" s="1"/>
    </row>
    <row r="119" spans="1:33" x14ac:dyDescent="0.25">
      <c r="A119" s="1">
        <v>42993</v>
      </c>
      <c r="B119">
        <v>3.5715561406385897E-2</v>
      </c>
      <c r="D119" s="2">
        <v>42993</v>
      </c>
      <c r="E119" s="4">
        <v>3.3496356799389502E-9</v>
      </c>
      <c r="F119" s="5">
        <v>0.99999999665036399</v>
      </c>
      <c r="G119">
        <f t="shared" si="11"/>
        <v>0</v>
      </c>
      <c r="H119">
        <f t="shared" si="12"/>
        <v>1</v>
      </c>
      <c r="I119">
        <f t="shared" si="13"/>
        <v>0</v>
      </c>
      <c r="J119">
        <f t="shared" si="14"/>
        <v>3.5715561406385897E-2</v>
      </c>
      <c r="K119">
        <v>239.95378099999999</v>
      </c>
      <c r="M119">
        <f t="shared" si="15"/>
        <v>146634.1336</v>
      </c>
      <c r="N119">
        <f t="shared" si="19"/>
        <v>41</v>
      </c>
      <c r="O119">
        <f t="shared" si="20"/>
        <v>-1</v>
      </c>
      <c r="Q119">
        <f>Q118+N119*(K119-K118)</f>
        <v>466.3413359999999</v>
      </c>
      <c r="R119">
        <f t="shared" si="16"/>
        <v>46634.133599999986</v>
      </c>
      <c r="S119">
        <f t="shared" si="17"/>
        <v>105857.51239999999</v>
      </c>
      <c r="U119" s="1" t="s">
        <v>131</v>
      </c>
      <c r="V119">
        <v>46634.133599999899</v>
      </c>
      <c r="W119">
        <f t="shared" si="18"/>
        <v>8.7311491370201111E-11</v>
      </c>
      <c r="AG119" s="1"/>
    </row>
    <row r="120" spans="1:33" x14ac:dyDescent="0.25">
      <c r="A120" s="1">
        <v>42996</v>
      </c>
      <c r="B120">
        <v>3.4478583505394199E-2</v>
      </c>
      <c r="D120" s="2">
        <v>42996</v>
      </c>
      <c r="E120" s="4">
        <v>2.7529366675160799E-8</v>
      </c>
      <c r="F120" s="5">
        <v>0.99999997247063299</v>
      </c>
      <c r="G120">
        <f t="shared" si="11"/>
        <v>0</v>
      </c>
      <c r="H120">
        <f t="shared" si="12"/>
        <v>1</v>
      </c>
      <c r="I120">
        <f t="shared" si="13"/>
        <v>0</v>
      </c>
      <c r="J120">
        <f t="shared" si="14"/>
        <v>3.4478583505394199E-2</v>
      </c>
      <c r="K120">
        <v>240.46414200000001</v>
      </c>
      <c r="M120">
        <f t="shared" si="15"/>
        <v>148726.61370000007</v>
      </c>
      <c r="N120">
        <f t="shared" si="19"/>
        <v>41</v>
      </c>
      <c r="O120">
        <f t="shared" si="20"/>
        <v>-1</v>
      </c>
      <c r="Q120">
        <f>Q119+N120*(K120-K119)</f>
        <v>487.26613700000064</v>
      </c>
      <c r="R120">
        <f t="shared" si="16"/>
        <v>48726.613700000067</v>
      </c>
      <c r="S120">
        <f t="shared" si="17"/>
        <v>106061.6568</v>
      </c>
      <c r="U120" s="1" t="s">
        <v>132</v>
      </c>
      <c r="V120">
        <v>48726.6136999999</v>
      </c>
      <c r="W120">
        <f t="shared" si="18"/>
        <v>1.673470251262188E-10</v>
      </c>
      <c r="AG120" s="1"/>
    </row>
    <row r="121" spans="1:33" x14ac:dyDescent="0.25">
      <c r="A121" s="1">
        <v>42997</v>
      </c>
      <c r="B121">
        <v>3.1043747287783301E-2</v>
      </c>
      <c r="D121" s="2">
        <v>42997</v>
      </c>
      <c r="E121" s="4">
        <v>3.2066652333462201E-8</v>
      </c>
      <c r="F121" s="5">
        <v>0.999999967933347</v>
      </c>
      <c r="G121">
        <f t="shared" si="11"/>
        <v>0</v>
      </c>
      <c r="H121">
        <f t="shared" si="12"/>
        <v>1</v>
      </c>
      <c r="I121">
        <f t="shared" si="13"/>
        <v>0</v>
      </c>
      <c r="J121">
        <f t="shared" si="14"/>
        <v>3.1043747287783301E-2</v>
      </c>
      <c r="K121">
        <v>240.70486500000001</v>
      </c>
      <c r="M121">
        <f t="shared" si="15"/>
        <v>149713.57800000007</v>
      </c>
      <c r="N121">
        <f t="shared" si="19"/>
        <v>41</v>
      </c>
      <c r="O121">
        <f t="shared" si="20"/>
        <v>-1</v>
      </c>
      <c r="Q121">
        <f>Q120+N121*(K121-K120)</f>
        <v>497.13578000000075</v>
      </c>
      <c r="R121">
        <f t="shared" si="16"/>
        <v>49713.578000000074</v>
      </c>
      <c r="S121">
        <f t="shared" si="17"/>
        <v>106157.94600000001</v>
      </c>
      <c r="U121" s="1" t="s">
        <v>133</v>
      </c>
      <c r="V121">
        <v>49713.577999999899</v>
      </c>
      <c r="W121">
        <f t="shared" si="18"/>
        <v>1.7462298274040222E-10</v>
      </c>
      <c r="AG121" s="1"/>
    </row>
    <row r="122" spans="1:33" x14ac:dyDescent="0.25">
      <c r="A122" s="1">
        <v>42998</v>
      </c>
      <c r="B122">
        <v>2.55139384705656E-2</v>
      </c>
      <c r="D122" s="2">
        <v>42998</v>
      </c>
      <c r="E122" s="4">
        <v>2.9540458967858198E-9</v>
      </c>
      <c r="F122" s="5">
        <v>0.99999999704595399</v>
      </c>
      <c r="G122">
        <f t="shared" si="11"/>
        <v>0</v>
      </c>
      <c r="H122">
        <f t="shared" si="12"/>
        <v>1</v>
      </c>
      <c r="I122">
        <f t="shared" si="13"/>
        <v>0</v>
      </c>
      <c r="J122">
        <f t="shared" si="14"/>
        <v>2.55139384705656E-2</v>
      </c>
      <c r="K122">
        <v>240.79151899999999</v>
      </c>
      <c r="M122">
        <f t="shared" si="15"/>
        <v>150068.85939999999</v>
      </c>
      <c r="N122">
        <f t="shared" si="19"/>
        <v>41</v>
      </c>
      <c r="O122">
        <f t="shared" si="20"/>
        <v>-1</v>
      </c>
      <c r="Q122">
        <f>Q121+N122*(K122-K121)</f>
        <v>500.68859399999997</v>
      </c>
      <c r="R122">
        <f t="shared" si="16"/>
        <v>50068.859399999994</v>
      </c>
      <c r="S122">
        <f t="shared" si="17"/>
        <v>106192.6076</v>
      </c>
      <c r="U122" s="1" t="s">
        <v>134</v>
      </c>
      <c r="V122">
        <v>50068.859399999899</v>
      </c>
      <c r="W122">
        <f t="shared" si="18"/>
        <v>9.4587448984384537E-11</v>
      </c>
      <c r="AG122" s="1"/>
    </row>
    <row r="123" spans="1:33" x14ac:dyDescent="0.25">
      <c r="A123" s="1">
        <v>42999</v>
      </c>
      <c r="B123">
        <v>3.7010321230683298E-2</v>
      </c>
      <c r="D123" s="2">
        <v>42999</v>
      </c>
      <c r="E123" s="4">
        <v>2.0207036044439501E-10</v>
      </c>
      <c r="F123" s="5">
        <v>0.99999999979792897</v>
      </c>
      <c r="G123">
        <f t="shared" si="11"/>
        <v>0</v>
      </c>
      <c r="H123">
        <f t="shared" si="12"/>
        <v>1</v>
      </c>
      <c r="I123">
        <f t="shared" si="13"/>
        <v>0</v>
      </c>
      <c r="J123">
        <f t="shared" si="14"/>
        <v>3.7010321230683298E-2</v>
      </c>
      <c r="K123">
        <v>240.14636200000001</v>
      </c>
      <c r="M123">
        <f t="shared" si="15"/>
        <v>147423.71570000006</v>
      </c>
      <c r="N123">
        <f t="shared" si="19"/>
        <v>41</v>
      </c>
      <c r="O123">
        <f t="shared" si="20"/>
        <v>-1</v>
      </c>
      <c r="Q123">
        <f>Q122+N123*(K123-K122)</f>
        <v>474.23715700000065</v>
      </c>
      <c r="R123">
        <f t="shared" si="16"/>
        <v>47423.715700000066</v>
      </c>
      <c r="S123">
        <f t="shared" si="17"/>
        <v>105934.5448</v>
      </c>
      <c r="U123" s="1" t="s">
        <v>135</v>
      </c>
      <c r="V123">
        <v>47423.715700000001</v>
      </c>
      <c r="W123">
        <f t="shared" si="18"/>
        <v>6.5483618527650833E-11</v>
      </c>
      <c r="AG123" s="1"/>
    </row>
    <row r="124" spans="1:33" x14ac:dyDescent="0.25">
      <c r="A124" s="1">
        <v>43000</v>
      </c>
      <c r="B124">
        <v>3.3755472606484101E-2</v>
      </c>
      <c r="D124" s="2">
        <v>43000</v>
      </c>
      <c r="E124" s="4">
        <v>1.84892923194013E-9</v>
      </c>
      <c r="F124" s="5">
        <v>0.99999999815106999</v>
      </c>
      <c r="G124">
        <f t="shared" si="11"/>
        <v>0</v>
      </c>
      <c r="H124">
        <f t="shared" si="12"/>
        <v>1</v>
      </c>
      <c r="I124">
        <f t="shared" si="13"/>
        <v>0</v>
      </c>
      <c r="J124">
        <f t="shared" si="14"/>
        <v>3.3755472606484101E-2</v>
      </c>
      <c r="K124">
        <v>240.19450399999999</v>
      </c>
      <c r="M124">
        <f t="shared" si="15"/>
        <v>147621.09789999999</v>
      </c>
      <c r="N124">
        <f t="shared" si="19"/>
        <v>41</v>
      </c>
      <c r="O124">
        <f t="shared" si="20"/>
        <v>-1</v>
      </c>
      <c r="Q124">
        <f>Q123+N124*(K124-K123)</f>
        <v>476.21097900000001</v>
      </c>
      <c r="R124">
        <f t="shared" si="16"/>
        <v>47621.097900000001</v>
      </c>
      <c r="S124">
        <f t="shared" si="17"/>
        <v>105953.80159999999</v>
      </c>
      <c r="U124" s="1" t="s">
        <v>136</v>
      </c>
      <c r="V124">
        <v>47621.097899999899</v>
      </c>
      <c r="W124">
        <f t="shared" si="18"/>
        <v>1.0186340659856796E-10</v>
      </c>
      <c r="AG124" s="1"/>
    </row>
    <row r="125" spans="1:33" x14ac:dyDescent="0.25">
      <c r="A125" s="1">
        <v>43003</v>
      </c>
      <c r="B125">
        <v>3.76410555711768E-2</v>
      </c>
      <c r="D125" s="2">
        <v>43003</v>
      </c>
      <c r="E125" s="4">
        <v>2.9923459266001299E-9</v>
      </c>
      <c r="F125" s="5">
        <v>0.99999999700765396</v>
      </c>
      <c r="G125">
        <f t="shared" si="11"/>
        <v>0</v>
      </c>
      <c r="H125">
        <f t="shared" si="12"/>
        <v>1</v>
      </c>
      <c r="I125">
        <f t="shared" si="13"/>
        <v>0</v>
      </c>
      <c r="J125">
        <f t="shared" si="14"/>
        <v>3.76410555711768E-2</v>
      </c>
      <c r="K125">
        <v>239.70339999999999</v>
      </c>
      <c r="M125">
        <f t="shared" si="15"/>
        <v>145607.57149999996</v>
      </c>
      <c r="N125">
        <f t="shared" si="19"/>
        <v>41</v>
      </c>
      <c r="O125">
        <f t="shared" si="20"/>
        <v>-1</v>
      </c>
      <c r="Q125">
        <f>Q124+N125*(K125-K124)</f>
        <v>456.07571499999972</v>
      </c>
      <c r="R125">
        <f t="shared" si="16"/>
        <v>45607.571499999969</v>
      </c>
      <c r="S125">
        <f t="shared" si="17"/>
        <v>105757.36</v>
      </c>
      <c r="U125" s="1" t="s">
        <v>137</v>
      </c>
      <c r="V125">
        <v>45607.571499999904</v>
      </c>
      <c r="W125">
        <f t="shared" si="18"/>
        <v>6.5483618527650833E-11</v>
      </c>
      <c r="AG125" s="1"/>
    </row>
    <row r="126" spans="1:33" x14ac:dyDescent="0.25">
      <c r="A126" s="1">
        <v>43004</v>
      </c>
      <c r="B126">
        <v>4.3801100493477199E-2</v>
      </c>
      <c r="D126" s="2">
        <v>43004</v>
      </c>
      <c r="E126" s="4">
        <v>3.32139096892447E-7</v>
      </c>
      <c r="F126" s="5">
        <v>0.999999667860903</v>
      </c>
      <c r="G126">
        <f t="shared" si="11"/>
        <v>0</v>
      </c>
      <c r="H126">
        <f t="shared" si="12"/>
        <v>1</v>
      </c>
      <c r="I126">
        <f t="shared" si="13"/>
        <v>0</v>
      </c>
      <c r="J126">
        <f t="shared" si="14"/>
        <v>4.3801100493477199E-2</v>
      </c>
      <c r="K126">
        <v>239.84785500000001</v>
      </c>
      <c r="M126">
        <f t="shared" si="15"/>
        <v>146199.83700000006</v>
      </c>
      <c r="N126">
        <f t="shared" si="19"/>
        <v>41</v>
      </c>
      <c r="O126">
        <f t="shared" si="20"/>
        <v>-1</v>
      </c>
      <c r="Q126">
        <f>Q125+N126*(K126-K125)</f>
        <v>461.99837000000059</v>
      </c>
      <c r="R126">
        <f t="shared" si="16"/>
        <v>46199.837000000058</v>
      </c>
      <c r="S126">
        <f t="shared" si="17"/>
        <v>105815.14200000001</v>
      </c>
      <c r="U126" s="1" t="s">
        <v>138</v>
      </c>
      <c r="V126">
        <v>46199.836999999898</v>
      </c>
      <c r="W126">
        <f t="shared" si="18"/>
        <v>1.6007106751203537E-10</v>
      </c>
      <c r="AG126" s="1"/>
    </row>
    <row r="127" spans="1:33" x14ac:dyDescent="0.25">
      <c r="A127" s="1">
        <v>43005</v>
      </c>
      <c r="B127">
        <v>3.8832417841589001E-2</v>
      </c>
      <c r="D127" s="2">
        <v>43005</v>
      </c>
      <c r="E127" s="4">
        <v>8.9577335804502603E-7</v>
      </c>
      <c r="F127" s="5">
        <v>0.99999910422664195</v>
      </c>
      <c r="G127">
        <f t="shared" si="11"/>
        <v>0</v>
      </c>
      <c r="H127">
        <f t="shared" si="12"/>
        <v>1</v>
      </c>
      <c r="I127">
        <f t="shared" si="13"/>
        <v>0</v>
      </c>
      <c r="J127">
        <f t="shared" si="14"/>
        <v>3.8832417841589001E-2</v>
      </c>
      <c r="K127">
        <v>240.781891</v>
      </c>
      <c r="M127">
        <f t="shared" si="15"/>
        <v>150029.38460000002</v>
      </c>
      <c r="N127">
        <f t="shared" si="19"/>
        <v>41</v>
      </c>
      <c r="O127">
        <f t="shared" si="20"/>
        <v>-1</v>
      </c>
      <c r="Q127">
        <f>Q126+N127*(K127-K126)</f>
        <v>500.29384600000026</v>
      </c>
      <c r="R127">
        <f t="shared" si="16"/>
        <v>50029.384600000027</v>
      </c>
      <c r="S127">
        <f t="shared" si="17"/>
        <v>106188.7564</v>
      </c>
      <c r="U127" s="1" t="s">
        <v>139</v>
      </c>
      <c r="V127">
        <v>50029.384599999903</v>
      </c>
      <c r="W127">
        <f t="shared" si="18"/>
        <v>1.2369127944111824E-10</v>
      </c>
      <c r="AG127" s="1"/>
    </row>
    <row r="128" spans="1:33" x14ac:dyDescent="0.25">
      <c r="A128" s="1">
        <v>43006</v>
      </c>
      <c r="B128">
        <v>3.9983944798686701E-2</v>
      </c>
      <c r="D128" s="2">
        <v>43006</v>
      </c>
      <c r="E128" s="4">
        <v>8.3859949984166296E-8</v>
      </c>
      <c r="F128" s="5">
        <v>0.99999991614005002</v>
      </c>
      <c r="G128">
        <f t="shared" si="11"/>
        <v>0</v>
      </c>
      <c r="H128">
        <f t="shared" si="12"/>
        <v>1</v>
      </c>
      <c r="I128">
        <f t="shared" si="13"/>
        <v>0</v>
      </c>
      <c r="J128">
        <f t="shared" si="14"/>
        <v>3.9983944798686701E-2</v>
      </c>
      <c r="K128">
        <v>241.070786</v>
      </c>
      <c r="M128">
        <f t="shared" si="15"/>
        <v>151213.8541</v>
      </c>
      <c r="N128">
        <f t="shared" si="19"/>
        <v>41</v>
      </c>
      <c r="O128">
        <f t="shared" si="20"/>
        <v>-1</v>
      </c>
      <c r="Q128">
        <f>Q127+N128*(K128-K127)</f>
        <v>512.13854100000015</v>
      </c>
      <c r="R128">
        <f t="shared" si="16"/>
        <v>51213.854100000011</v>
      </c>
      <c r="S128">
        <f t="shared" si="17"/>
        <v>106304.3144</v>
      </c>
      <c r="U128" s="1" t="s">
        <v>140</v>
      </c>
      <c r="V128">
        <v>51213.854099999902</v>
      </c>
      <c r="W128">
        <f t="shared" si="18"/>
        <v>1.0913936421275139E-10</v>
      </c>
      <c r="AG128" s="1"/>
    </row>
    <row r="129" spans="1:33" x14ac:dyDescent="0.25">
      <c r="A129" s="1">
        <v>43007</v>
      </c>
      <c r="B129">
        <v>3.5823862185248197E-2</v>
      </c>
      <c r="D129" s="2">
        <v>43007</v>
      </c>
      <c r="E129" s="4">
        <v>4.0033726333987803E-8</v>
      </c>
      <c r="F129" s="5">
        <v>0.999999959966273</v>
      </c>
      <c r="G129">
        <f t="shared" si="11"/>
        <v>0</v>
      </c>
      <c r="H129">
        <f t="shared" si="12"/>
        <v>1</v>
      </c>
      <c r="I129">
        <f t="shared" si="13"/>
        <v>0</v>
      </c>
      <c r="J129">
        <f t="shared" si="14"/>
        <v>3.5823862185248197E-2</v>
      </c>
      <c r="K129">
        <v>241.918137</v>
      </c>
      <c r="M129">
        <f t="shared" si="15"/>
        <v>154687.99320000003</v>
      </c>
      <c r="N129">
        <f t="shared" si="19"/>
        <v>41</v>
      </c>
      <c r="O129">
        <f t="shared" si="20"/>
        <v>-1</v>
      </c>
      <c r="Q129">
        <f>Q128+N129*(K129-K128)</f>
        <v>546.87993200000028</v>
      </c>
      <c r="R129">
        <f t="shared" si="16"/>
        <v>54687.993200000026</v>
      </c>
      <c r="S129">
        <f t="shared" si="17"/>
        <v>106643.2548</v>
      </c>
      <c r="U129" s="1" t="s">
        <v>141</v>
      </c>
      <c r="V129">
        <v>54687.993199999903</v>
      </c>
      <c r="W129">
        <f t="shared" si="18"/>
        <v>1.2369127944111824E-10</v>
      </c>
      <c r="AG129" s="1"/>
    </row>
    <row r="130" spans="1:33" x14ac:dyDescent="0.25">
      <c r="A130" s="1">
        <v>43010</v>
      </c>
      <c r="B130">
        <v>4.1811930453751603E-2</v>
      </c>
      <c r="D130" s="2">
        <v>43010</v>
      </c>
      <c r="E130" s="4">
        <v>3.1911583264765397E-8</v>
      </c>
      <c r="F130" s="5">
        <v>0.99999996808841596</v>
      </c>
      <c r="G130">
        <f t="shared" si="11"/>
        <v>0</v>
      </c>
      <c r="H130">
        <f t="shared" si="12"/>
        <v>1</v>
      </c>
      <c r="I130">
        <f t="shared" si="13"/>
        <v>0</v>
      </c>
      <c r="J130">
        <f t="shared" si="14"/>
        <v>4.1811930453751603E-2</v>
      </c>
      <c r="K130">
        <v>242.967758</v>
      </c>
      <c r="M130">
        <f t="shared" si="15"/>
        <v>158991.43930000003</v>
      </c>
      <c r="N130">
        <f t="shared" si="19"/>
        <v>41</v>
      </c>
      <c r="O130">
        <f t="shared" si="20"/>
        <v>-1</v>
      </c>
      <c r="Q130">
        <f>Q129+N130*(K130-K129)</f>
        <v>589.91439300000036</v>
      </c>
      <c r="R130">
        <f t="shared" si="16"/>
        <v>58991.439300000035</v>
      </c>
      <c r="S130">
        <f t="shared" si="17"/>
        <v>107063.1032</v>
      </c>
      <c r="U130" s="1" t="s">
        <v>142</v>
      </c>
      <c r="V130">
        <v>58991.439299999998</v>
      </c>
      <c r="W130">
        <f t="shared" si="18"/>
        <v>0</v>
      </c>
      <c r="AG130" s="1"/>
    </row>
    <row r="131" spans="1:33" x14ac:dyDescent="0.25">
      <c r="A131" s="1">
        <v>43011</v>
      </c>
      <c r="B131">
        <v>3.8954296948667297E-2</v>
      </c>
      <c r="D131" s="2">
        <v>43011</v>
      </c>
      <c r="E131" s="4">
        <v>3.8249692635439203E-8</v>
      </c>
      <c r="F131" s="5">
        <v>0.99999996175030703</v>
      </c>
      <c r="G131">
        <f t="shared" ref="G131:G194" si="21">IF(E131&gt;0.7,-1,0)</f>
        <v>0</v>
      </c>
      <c r="H131">
        <f t="shared" ref="H131:H194" si="22">IF(F131&gt;0.7,1,0)</f>
        <v>1</v>
      </c>
      <c r="I131">
        <f t="shared" ref="I131:I194" si="23">G131*(-B131)</f>
        <v>0</v>
      </c>
      <c r="J131">
        <f t="shared" ref="J131:J194" si="24">H131*B131</f>
        <v>3.8954296948667297E-2</v>
      </c>
      <c r="K131">
        <v>243.48774700000001</v>
      </c>
      <c r="M131">
        <f t="shared" ref="M131:M194" si="25">100000+R131</f>
        <v>161123.39420000007</v>
      </c>
      <c r="N131">
        <f t="shared" si="19"/>
        <v>41</v>
      </c>
      <c r="O131">
        <f t="shared" si="20"/>
        <v>-1</v>
      </c>
      <c r="Q131">
        <f>Q130+N131*(K131-K130)</f>
        <v>611.23394200000075</v>
      </c>
      <c r="R131">
        <f t="shared" ref="R131:R194" si="26">Q131*100</f>
        <v>61123.394200000075</v>
      </c>
      <c r="S131">
        <f t="shared" ref="S131:S194" si="27">(100000-4*22531)+400*K131</f>
        <v>107271.09880000001</v>
      </c>
      <c r="U131" s="1" t="s">
        <v>143</v>
      </c>
      <c r="V131">
        <v>61123.394200000002</v>
      </c>
      <c r="W131">
        <f t="shared" ref="W131:W194" si="28">R131-V131</f>
        <v>7.2759576141834259E-11</v>
      </c>
      <c r="AG131" s="1"/>
    </row>
    <row r="132" spans="1:33" x14ac:dyDescent="0.25">
      <c r="A132" s="1">
        <v>43012</v>
      </c>
      <c r="B132">
        <v>4.6808347216979102E-2</v>
      </c>
      <c r="D132" s="2">
        <v>43012</v>
      </c>
      <c r="E132" s="4">
        <v>5.3144149791961497E-7</v>
      </c>
      <c r="F132" s="5">
        <v>0.99999946855850197</v>
      </c>
      <c r="G132">
        <f t="shared" si="21"/>
        <v>0</v>
      </c>
      <c r="H132">
        <f t="shared" si="22"/>
        <v>1</v>
      </c>
      <c r="I132">
        <f t="shared" si="23"/>
        <v>0</v>
      </c>
      <c r="J132">
        <f t="shared" si="24"/>
        <v>4.6808347216979102E-2</v>
      </c>
      <c r="K132">
        <v>243.77662699999999</v>
      </c>
      <c r="M132">
        <f t="shared" si="25"/>
        <v>162307.80219999998</v>
      </c>
      <c r="N132">
        <f t="shared" si="19"/>
        <v>41</v>
      </c>
      <c r="O132">
        <f t="shared" si="20"/>
        <v>-1</v>
      </c>
      <c r="Q132">
        <f>Q131+N132*(K132-K131)</f>
        <v>623.07802199999981</v>
      </c>
      <c r="R132">
        <f t="shared" si="26"/>
        <v>62307.802199999984</v>
      </c>
      <c r="S132">
        <f t="shared" si="27"/>
        <v>107386.6508</v>
      </c>
      <c r="U132" s="1" t="s">
        <v>144</v>
      </c>
      <c r="V132">
        <v>62307.802199999896</v>
      </c>
      <c r="W132">
        <f t="shared" si="28"/>
        <v>8.7311491370201111E-11</v>
      </c>
      <c r="AG132" s="1"/>
    </row>
    <row r="133" spans="1:33" x14ac:dyDescent="0.25">
      <c r="A133" s="1">
        <v>43013</v>
      </c>
      <c r="B133">
        <v>3.8482697237083301E-2</v>
      </c>
      <c r="D133" s="2">
        <v>43013</v>
      </c>
      <c r="E133" s="4">
        <v>7.6876281038806804E-6</v>
      </c>
      <c r="F133" s="5">
        <v>0.99999231237189601</v>
      </c>
      <c r="G133">
        <f t="shared" si="21"/>
        <v>0</v>
      </c>
      <c r="H133">
        <f t="shared" si="22"/>
        <v>1</v>
      </c>
      <c r="I133">
        <f t="shared" si="23"/>
        <v>0</v>
      </c>
      <c r="J133">
        <f t="shared" si="24"/>
        <v>3.8482697237083301E-2</v>
      </c>
      <c r="K133">
        <v>245.22103899999999</v>
      </c>
      <c r="M133">
        <f t="shared" si="25"/>
        <v>168229.89139999996</v>
      </c>
      <c r="N133">
        <f t="shared" si="19"/>
        <v>41</v>
      </c>
      <c r="O133">
        <f t="shared" si="20"/>
        <v>-1</v>
      </c>
      <c r="Q133">
        <f>Q132+N133*(K133-K132)</f>
        <v>682.29891399999974</v>
      </c>
      <c r="R133">
        <f t="shared" si="26"/>
        <v>68229.891399999979</v>
      </c>
      <c r="S133">
        <f t="shared" si="27"/>
        <v>107964.41559999999</v>
      </c>
      <c r="U133" s="1" t="s">
        <v>145</v>
      </c>
      <c r="V133">
        <v>68229.891399999993</v>
      </c>
      <c r="W133">
        <f t="shared" si="28"/>
        <v>0</v>
      </c>
      <c r="AG133" s="1"/>
    </row>
    <row r="134" spans="1:33" x14ac:dyDescent="0.25">
      <c r="A134" s="1">
        <v>43014</v>
      </c>
      <c r="B134">
        <v>3.8408775682947399E-2</v>
      </c>
      <c r="D134" s="2">
        <v>43014</v>
      </c>
      <c r="E134" s="4">
        <v>4.14132031659741E-5</v>
      </c>
      <c r="F134" s="5">
        <v>0.99995858679683403</v>
      </c>
      <c r="G134">
        <f t="shared" si="21"/>
        <v>0</v>
      </c>
      <c r="H134">
        <f t="shared" si="22"/>
        <v>1</v>
      </c>
      <c r="I134">
        <f t="shared" si="23"/>
        <v>0</v>
      </c>
      <c r="J134">
        <f t="shared" si="24"/>
        <v>3.8408775682947399E-2</v>
      </c>
      <c r="K134">
        <v>244.941757</v>
      </c>
      <c r="M134">
        <f t="shared" si="25"/>
        <v>167084.8352</v>
      </c>
      <c r="N134">
        <f t="shared" si="19"/>
        <v>41</v>
      </c>
      <c r="O134">
        <f t="shared" si="20"/>
        <v>-1</v>
      </c>
      <c r="Q134">
        <f>Q133+N134*(K134-K133)</f>
        <v>670.84835199999998</v>
      </c>
      <c r="R134">
        <f t="shared" si="26"/>
        <v>67084.835200000001</v>
      </c>
      <c r="S134">
        <f t="shared" si="27"/>
        <v>107852.7028</v>
      </c>
      <c r="U134" s="1" t="s">
        <v>146</v>
      </c>
      <c r="V134">
        <v>67084.835199999899</v>
      </c>
      <c r="W134">
        <f t="shared" si="28"/>
        <v>0</v>
      </c>
      <c r="AG134" s="1"/>
    </row>
    <row r="135" spans="1:33" x14ac:dyDescent="0.25">
      <c r="A135" s="1">
        <v>43017</v>
      </c>
      <c r="B135">
        <v>3.6385126593633001E-2</v>
      </c>
      <c r="D135" s="2">
        <v>43017</v>
      </c>
      <c r="E135" s="4">
        <v>4.9440773930431397E-6</v>
      </c>
      <c r="F135" s="5">
        <v>0.99999505592260696</v>
      </c>
      <c r="G135">
        <f t="shared" si="21"/>
        <v>0</v>
      </c>
      <c r="H135">
        <f t="shared" si="22"/>
        <v>1</v>
      </c>
      <c r="I135">
        <f t="shared" si="23"/>
        <v>0</v>
      </c>
      <c r="J135">
        <f t="shared" si="24"/>
        <v>3.6385126593633001E-2</v>
      </c>
      <c r="K135">
        <v>244.53733800000001</v>
      </c>
      <c r="M135">
        <f t="shared" si="25"/>
        <v>165426.71730000005</v>
      </c>
      <c r="N135">
        <f t="shared" si="19"/>
        <v>41</v>
      </c>
      <c r="O135">
        <f t="shared" si="20"/>
        <v>-1</v>
      </c>
      <c r="Q135">
        <f>Q134+N135*(K135-K134)</f>
        <v>654.26717300000041</v>
      </c>
      <c r="R135">
        <f t="shared" si="26"/>
        <v>65426.71730000004</v>
      </c>
      <c r="S135">
        <f t="shared" si="27"/>
        <v>107690.93520000001</v>
      </c>
      <c r="U135" s="1" t="s">
        <v>147</v>
      </c>
      <c r="V135">
        <v>65426.7172999998</v>
      </c>
      <c r="W135">
        <f t="shared" si="28"/>
        <v>2.4010660126805305E-10</v>
      </c>
      <c r="AG135" s="1"/>
    </row>
    <row r="136" spans="1:33" x14ac:dyDescent="0.25">
      <c r="A136" s="1">
        <v>43018</v>
      </c>
      <c r="B136">
        <v>3.3854400952172098E-2</v>
      </c>
      <c r="D136" s="2">
        <v>43018</v>
      </c>
      <c r="E136" s="4">
        <v>3.0008857940244599E-5</v>
      </c>
      <c r="F136" s="5">
        <v>0.99996999114205898</v>
      </c>
      <c r="G136">
        <f t="shared" si="21"/>
        <v>0</v>
      </c>
      <c r="H136">
        <f t="shared" si="22"/>
        <v>1</v>
      </c>
      <c r="I136">
        <f t="shared" si="23"/>
        <v>0</v>
      </c>
      <c r="J136">
        <f t="shared" si="24"/>
        <v>3.3854400952172098E-2</v>
      </c>
      <c r="K136">
        <v>245.18251000000001</v>
      </c>
      <c r="M136">
        <f t="shared" si="25"/>
        <v>168071.92250000004</v>
      </c>
      <c r="N136">
        <f t="shared" si="19"/>
        <v>41</v>
      </c>
      <c r="O136">
        <f t="shared" si="20"/>
        <v>-1</v>
      </c>
      <c r="Q136">
        <f>Q135+N136*(K136-K135)</f>
        <v>680.71922500000051</v>
      </c>
      <c r="R136">
        <f t="shared" si="26"/>
        <v>68071.922500000044</v>
      </c>
      <c r="S136">
        <f t="shared" si="27"/>
        <v>107949.004</v>
      </c>
      <c r="U136" s="1" t="s">
        <v>148</v>
      </c>
      <c r="V136">
        <v>68071.922500000001</v>
      </c>
      <c r="W136">
        <f t="shared" si="28"/>
        <v>0</v>
      </c>
      <c r="AG136" s="1"/>
    </row>
    <row r="137" spans="1:33" x14ac:dyDescent="0.25">
      <c r="A137" s="1">
        <v>43019</v>
      </c>
      <c r="B137">
        <v>3.5487502736923901E-2</v>
      </c>
      <c r="D137" s="2">
        <v>43019</v>
      </c>
      <c r="E137" s="3">
        <v>7.6926522353015705E-4</v>
      </c>
      <c r="F137" s="5">
        <v>0.99923073477646895</v>
      </c>
      <c r="G137">
        <f t="shared" si="21"/>
        <v>0</v>
      </c>
      <c r="H137">
        <f t="shared" si="22"/>
        <v>1</v>
      </c>
      <c r="I137">
        <f t="shared" si="23"/>
        <v>0</v>
      </c>
      <c r="J137">
        <f t="shared" si="24"/>
        <v>3.5487502736923901E-2</v>
      </c>
      <c r="K137">
        <v>245.567688</v>
      </c>
      <c r="M137">
        <f t="shared" si="25"/>
        <v>169651.15230000002</v>
      </c>
      <c r="N137">
        <f t="shared" si="19"/>
        <v>41</v>
      </c>
      <c r="O137">
        <f t="shared" si="20"/>
        <v>-1</v>
      </c>
      <c r="Q137">
        <f>Q136+N137*(K137-K136)</f>
        <v>696.51152300000035</v>
      </c>
      <c r="R137">
        <f t="shared" si="26"/>
        <v>69651.152300000031</v>
      </c>
      <c r="S137">
        <f t="shared" si="27"/>
        <v>108103.07520000001</v>
      </c>
      <c r="U137" s="1" t="s">
        <v>149</v>
      </c>
      <c r="V137">
        <v>69651.152299999798</v>
      </c>
      <c r="W137">
        <f t="shared" si="28"/>
        <v>2.3283064365386963E-10</v>
      </c>
      <c r="AG137" s="1"/>
    </row>
    <row r="138" spans="1:33" x14ac:dyDescent="0.25">
      <c r="A138" s="1">
        <v>43020</v>
      </c>
      <c r="B138">
        <v>4.2687774106932197E-2</v>
      </c>
      <c r="D138" s="2">
        <v>43020</v>
      </c>
      <c r="E138" s="3">
        <v>0.149416361008997</v>
      </c>
      <c r="F138" s="5">
        <v>0.85058363899100198</v>
      </c>
      <c r="G138">
        <f t="shared" si="21"/>
        <v>0</v>
      </c>
      <c r="H138">
        <f t="shared" si="22"/>
        <v>1</v>
      </c>
      <c r="I138">
        <f t="shared" si="23"/>
        <v>0</v>
      </c>
      <c r="J138">
        <f t="shared" si="24"/>
        <v>4.2687774106932197E-2</v>
      </c>
      <c r="K138">
        <v>245.201752</v>
      </c>
      <c r="M138">
        <f t="shared" si="25"/>
        <v>168150.81470000002</v>
      </c>
      <c r="N138">
        <f t="shared" si="19"/>
        <v>41</v>
      </c>
      <c r="O138">
        <f t="shared" si="20"/>
        <v>-1</v>
      </c>
      <c r="Q138">
        <f>Q137+N138*(K138-K137)</f>
        <v>681.50814700000012</v>
      </c>
      <c r="R138">
        <f t="shared" si="26"/>
        <v>68150.814700000017</v>
      </c>
      <c r="S138">
        <f t="shared" si="27"/>
        <v>107956.70080000001</v>
      </c>
      <c r="U138" s="1" t="s">
        <v>150</v>
      </c>
      <c r="V138">
        <v>68150.814699999901</v>
      </c>
      <c r="W138">
        <f t="shared" si="28"/>
        <v>1.1641532182693481E-10</v>
      </c>
      <c r="AG138" s="1"/>
    </row>
    <row r="139" spans="1:33" x14ac:dyDescent="0.25">
      <c r="A139" s="1">
        <v>43021</v>
      </c>
      <c r="B139">
        <v>4.45577885060746E-2</v>
      </c>
      <c r="D139" s="2">
        <v>43021</v>
      </c>
      <c r="E139" s="3">
        <v>0.89223523075394295</v>
      </c>
      <c r="F139" s="5">
        <v>0.10776476924605601</v>
      </c>
      <c r="G139">
        <f t="shared" si="21"/>
        <v>-1</v>
      </c>
      <c r="H139">
        <f t="shared" si="22"/>
        <v>0</v>
      </c>
      <c r="I139">
        <f t="shared" si="23"/>
        <v>4.45577885060746E-2</v>
      </c>
      <c r="J139">
        <f t="shared" si="24"/>
        <v>0</v>
      </c>
      <c r="K139">
        <v>245.50029000000001</v>
      </c>
      <c r="M139">
        <f t="shared" si="25"/>
        <v>169315.11290000004</v>
      </c>
      <c r="N139">
        <f t="shared" si="19"/>
        <v>39</v>
      </c>
      <c r="O139">
        <f t="shared" si="20"/>
        <v>-1</v>
      </c>
      <c r="Q139">
        <f>Q138+N139*(K139-K138)</f>
        <v>693.15112900000042</v>
      </c>
      <c r="R139">
        <f t="shared" si="26"/>
        <v>69315.112900000036</v>
      </c>
      <c r="S139">
        <f t="shared" si="27"/>
        <v>108076.11600000001</v>
      </c>
      <c r="U139" s="1" t="s">
        <v>151</v>
      </c>
      <c r="V139">
        <v>69315.112899999905</v>
      </c>
      <c r="W139">
        <f t="shared" si="28"/>
        <v>1.3096723705530167E-10</v>
      </c>
      <c r="AG139" s="1"/>
    </row>
    <row r="140" spans="1:33" x14ac:dyDescent="0.25">
      <c r="A140" s="1">
        <v>43024</v>
      </c>
      <c r="B140">
        <v>4.5007682862300703E-2</v>
      </c>
      <c r="D140" s="2">
        <v>43024</v>
      </c>
      <c r="E140" s="3">
        <v>0.16442718355979299</v>
      </c>
      <c r="F140" s="5">
        <v>0.83557281644020598</v>
      </c>
      <c r="G140">
        <f t="shared" si="21"/>
        <v>0</v>
      </c>
      <c r="H140">
        <f t="shared" si="22"/>
        <v>1</v>
      </c>
      <c r="I140">
        <f t="shared" si="23"/>
        <v>0</v>
      </c>
      <c r="J140">
        <f t="shared" si="24"/>
        <v>4.5007682862300703E-2</v>
      </c>
      <c r="K140">
        <v>245.827652</v>
      </c>
      <c r="M140">
        <f t="shared" si="25"/>
        <v>170591.8247</v>
      </c>
      <c r="N140">
        <f t="shared" si="19"/>
        <v>39</v>
      </c>
      <c r="O140">
        <f t="shared" si="20"/>
        <v>-1</v>
      </c>
      <c r="Q140">
        <f>Q139+N140*(K140-K139)</f>
        <v>705.91824700000018</v>
      </c>
      <c r="R140">
        <f t="shared" si="26"/>
        <v>70591.824700000012</v>
      </c>
      <c r="S140">
        <f t="shared" si="27"/>
        <v>108207.06080000001</v>
      </c>
      <c r="U140" s="1" t="s">
        <v>152</v>
      </c>
      <c r="V140">
        <v>70591.824699999997</v>
      </c>
      <c r="W140">
        <f t="shared" si="28"/>
        <v>0</v>
      </c>
      <c r="AG140" s="1"/>
    </row>
    <row r="141" spans="1:33" x14ac:dyDescent="0.25">
      <c r="A141" s="1">
        <v>43025</v>
      </c>
      <c r="B141">
        <v>4.4153916817096503E-2</v>
      </c>
      <c r="D141" s="2">
        <v>43025</v>
      </c>
      <c r="E141" s="3">
        <v>4.6920014334590102E-2</v>
      </c>
      <c r="F141" s="5">
        <v>0.95307998566540897</v>
      </c>
      <c r="G141">
        <f t="shared" si="21"/>
        <v>0</v>
      </c>
      <c r="H141">
        <f t="shared" si="22"/>
        <v>1</v>
      </c>
      <c r="I141">
        <f t="shared" si="23"/>
        <v>0</v>
      </c>
      <c r="J141">
        <f t="shared" si="24"/>
        <v>4.4153916817096503E-2</v>
      </c>
      <c r="K141">
        <v>246.00100699999999</v>
      </c>
      <c r="M141">
        <f t="shared" si="25"/>
        <v>171267.90919999997</v>
      </c>
      <c r="N141">
        <f t="shared" si="19"/>
        <v>39</v>
      </c>
      <c r="O141">
        <f t="shared" si="20"/>
        <v>-1</v>
      </c>
      <c r="Q141">
        <f>Q140+N141*(K141-K140)</f>
        <v>712.67909199999963</v>
      </c>
      <c r="R141">
        <f t="shared" si="26"/>
        <v>71267.909199999965</v>
      </c>
      <c r="S141">
        <f t="shared" si="27"/>
        <v>108276.4028</v>
      </c>
      <c r="U141" s="1" t="s">
        <v>153</v>
      </c>
      <c r="V141">
        <v>71267.909199999893</v>
      </c>
      <c r="W141">
        <f t="shared" si="28"/>
        <v>0</v>
      </c>
      <c r="AG141" s="1"/>
    </row>
    <row r="142" spans="1:33" x14ac:dyDescent="0.25">
      <c r="A142" s="1">
        <v>43026</v>
      </c>
      <c r="B142">
        <v>3.8870533507630901E-2</v>
      </c>
      <c r="D142" s="2">
        <v>43026</v>
      </c>
      <c r="E142" s="3">
        <v>0.13932943655576599</v>
      </c>
      <c r="F142" s="5">
        <v>0.86067056344423398</v>
      </c>
      <c r="G142">
        <f t="shared" si="21"/>
        <v>0</v>
      </c>
      <c r="H142">
        <f t="shared" si="22"/>
        <v>1</v>
      </c>
      <c r="I142">
        <f t="shared" si="23"/>
        <v>0</v>
      </c>
      <c r="J142">
        <f t="shared" si="24"/>
        <v>3.8870533507630901E-2</v>
      </c>
      <c r="K142">
        <v>246.24174500000001</v>
      </c>
      <c r="M142">
        <f t="shared" si="25"/>
        <v>172206.78740000006</v>
      </c>
      <c r="N142">
        <f t="shared" si="19"/>
        <v>39</v>
      </c>
      <c r="O142">
        <f t="shared" si="20"/>
        <v>-1</v>
      </c>
      <c r="Q142">
        <f>Q141+N142*(K142-K141)</f>
        <v>722.06787400000053</v>
      </c>
      <c r="R142">
        <f t="shared" si="26"/>
        <v>72206.787400000059</v>
      </c>
      <c r="S142">
        <f t="shared" si="27"/>
        <v>108372.698</v>
      </c>
      <c r="U142" s="1" t="s">
        <v>154</v>
      </c>
      <c r="V142">
        <v>72206.787400000001</v>
      </c>
      <c r="W142">
        <f t="shared" si="28"/>
        <v>0</v>
      </c>
      <c r="AG142" s="1"/>
    </row>
    <row r="143" spans="1:33" x14ac:dyDescent="0.25">
      <c r="A143" s="1">
        <v>43027</v>
      </c>
      <c r="B143">
        <v>4.72351974364182E-2</v>
      </c>
      <c r="D143" s="2">
        <v>43027</v>
      </c>
      <c r="E143" s="3">
        <v>0.953913211987092</v>
      </c>
      <c r="F143" s="5">
        <v>4.60867880129072E-2</v>
      </c>
      <c r="G143">
        <f t="shared" si="21"/>
        <v>-1</v>
      </c>
      <c r="H143">
        <f t="shared" si="22"/>
        <v>0</v>
      </c>
      <c r="I143">
        <f t="shared" si="23"/>
        <v>4.72351974364182E-2</v>
      </c>
      <c r="J143">
        <f t="shared" si="24"/>
        <v>0</v>
      </c>
      <c r="K143">
        <v>246.30914300000001</v>
      </c>
      <c r="M143">
        <f t="shared" si="25"/>
        <v>172456.16000000003</v>
      </c>
      <c r="N143">
        <f t="shared" si="19"/>
        <v>37</v>
      </c>
      <c r="O143">
        <f t="shared" si="20"/>
        <v>-1</v>
      </c>
      <c r="Q143">
        <f>Q142+N143*(K143-K142)</f>
        <v>724.56160000000045</v>
      </c>
      <c r="R143">
        <f t="shared" si="26"/>
        <v>72456.160000000047</v>
      </c>
      <c r="S143">
        <f t="shared" si="27"/>
        <v>108399.6572</v>
      </c>
      <c r="U143" s="1" t="s">
        <v>155</v>
      </c>
      <c r="V143">
        <v>72456.160000000003</v>
      </c>
      <c r="W143">
        <f t="shared" si="28"/>
        <v>0</v>
      </c>
      <c r="AG143" s="1"/>
    </row>
    <row r="144" spans="1:33" x14ac:dyDescent="0.25">
      <c r="A144" s="1">
        <v>43028</v>
      </c>
      <c r="B144">
        <v>4.84654467522041E-2</v>
      </c>
      <c r="D144" s="2">
        <v>43028</v>
      </c>
      <c r="E144" s="3">
        <v>0.98135728240567399</v>
      </c>
      <c r="F144" s="5">
        <v>1.86427175943252E-2</v>
      </c>
      <c r="G144">
        <f t="shared" si="21"/>
        <v>-1</v>
      </c>
      <c r="H144">
        <f t="shared" si="22"/>
        <v>0</v>
      </c>
      <c r="I144">
        <f t="shared" si="23"/>
        <v>4.84654467522041E-2</v>
      </c>
      <c r="J144">
        <f t="shared" si="24"/>
        <v>0</v>
      </c>
      <c r="K144">
        <v>247.58019999999999</v>
      </c>
      <c r="M144">
        <f t="shared" si="25"/>
        <v>176904.85949999999</v>
      </c>
      <c r="N144">
        <f t="shared" si="19"/>
        <v>35</v>
      </c>
      <c r="O144">
        <f t="shared" si="20"/>
        <v>-1</v>
      </c>
      <c r="Q144">
        <f>Q143+N144*(K144-K143)</f>
        <v>769.04859499999998</v>
      </c>
      <c r="R144">
        <f t="shared" si="26"/>
        <v>76904.859499999991</v>
      </c>
      <c r="S144">
        <f t="shared" si="27"/>
        <v>108908.08</v>
      </c>
      <c r="U144" s="1" t="s">
        <v>156</v>
      </c>
      <c r="V144">
        <v>76904.859499999904</v>
      </c>
      <c r="W144">
        <f t="shared" si="28"/>
        <v>0</v>
      </c>
      <c r="AG144" s="1"/>
    </row>
    <row r="145" spans="1:33" x14ac:dyDescent="0.25">
      <c r="A145" s="1">
        <v>43031</v>
      </c>
      <c r="B145">
        <v>4.8516891339772397E-2</v>
      </c>
      <c r="D145" s="2">
        <v>43031</v>
      </c>
      <c r="E145" s="3">
        <v>0.82782938055445698</v>
      </c>
      <c r="F145" s="5">
        <v>0.17217061944554199</v>
      </c>
      <c r="G145">
        <f t="shared" si="21"/>
        <v>-1</v>
      </c>
      <c r="H145">
        <f t="shared" si="22"/>
        <v>0</v>
      </c>
      <c r="I145">
        <f t="shared" si="23"/>
        <v>4.8516891339772397E-2</v>
      </c>
      <c r="J145">
        <f t="shared" si="24"/>
        <v>0</v>
      </c>
      <c r="K145">
        <v>246.61726400000001</v>
      </c>
      <c r="M145">
        <f t="shared" si="25"/>
        <v>173727.17070000005</v>
      </c>
      <c r="N145">
        <f t="shared" si="19"/>
        <v>33</v>
      </c>
      <c r="O145">
        <f t="shared" si="20"/>
        <v>-1</v>
      </c>
      <c r="Q145">
        <f>Q144+N145*(K145-K144)</f>
        <v>737.27170700000045</v>
      </c>
      <c r="R145">
        <f t="shared" si="26"/>
        <v>73727.170700000046</v>
      </c>
      <c r="S145">
        <f t="shared" si="27"/>
        <v>108522.9056</v>
      </c>
      <c r="U145" s="1" t="s">
        <v>157</v>
      </c>
      <c r="V145">
        <v>73727.170700000002</v>
      </c>
      <c r="W145">
        <f t="shared" si="28"/>
        <v>0</v>
      </c>
      <c r="AG145" s="1"/>
    </row>
    <row r="146" spans="1:33" x14ac:dyDescent="0.25">
      <c r="A146" s="1">
        <v>43032</v>
      </c>
      <c r="B146">
        <v>4.6129420824150502E-2</v>
      </c>
      <c r="D146" s="2">
        <v>43032</v>
      </c>
      <c r="E146" s="3">
        <v>0.79458699518784004</v>
      </c>
      <c r="F146" s="5">
        <v>0.20541300481215899</v>
      </c>
      <c r="G146">
        <f t="shared" si="21"/>
        <v>-1</v>
      </c>
      <c r="H146">
        <f t="shared" si="22"/>
        <v>0</v>
      </c>
      <c r="I146">
        <f t="shared" si="23"/>
        <v>4.6129420824150502E-2</v>
      </c>
      <c r="J146">
        <f t="shared" si="24"/>
        <v>0</v>
      </c>
      <c r="K146">
        <v>247.05059800000001</v>
      </c>
      <c r="M146">
        <f t="shared" si="25"/>
        <v>175070.50610000006</v>
      </c>
      <c r="N146">
        <f t="shared" si="19"/>
        <v>31</v>
      </c>
      <c r="O146">
        <f t="shared" si="20"/>
        <v>-1</v>
      </c>
      <c r="Q146">
        <f>Q145+N146*(K146-K145)</f>
        <v>750.70506100000057</v>
      </c>
      <c r="R146">
        <f t="shared" si="26"/>
        <v>75070.506100000057</v>
      </c>
      <c r="S146">
        <f t="shared" si="27"/>
        <v>108696.2392</v>
      </c>
      <c r="U146" s="1" t="s">
        <v>158</v>
      </c>
      <c r="V146">
        <v>75070.506099999999</v>
      </c>
      <c r="W146">
        <f t="shared" si="28"/>
        <v>0</v>
      </c>
      <c r="AG146" s="1"/>
    </row>
    <row r="147" spans="1:33" x14ac:dyDescent="0.25">
      <c r="A147" s="1">
        <v>43033</v>
      </c>
      <c r="B147">
        <v>5.3499005880754201E-2</v>
      </c>
      <c r="D147" s="2">
        <v>43033</v>
      </c>
      <c r="E147" s="3">
        <v>0.23898805217038299</v>
      </c>
      <c r="F147" s="5">
        <v>0.76101194782961601</v>
      </c>
      <c r="G147">
        <f t="shared" si="21"/>
        <v>0</v>
      </c>
      <c r="H147">
        <f t="shared" si="22"/>
        <v>1</v>
      </c>
      <c r="I147">
        <f t="shared" si="23"/>
        <v>0</v>
      </c>
      <c r="J147">
        <f t="shared" si="24"/>
        <v>5.3499005880754201E-2</v>
      </c>
      <c r="K147">
        <v>245.827652</v>
      </c>
      <c r="M147">
        <f t="shared" si="25"/>
        <v>171279.37350000005</v>
      </c>
      <c r="N147">
        <f t="shared" si="19"/>
        <v>31</v>
      </c>
      <c r="O147">
        <f t="shared" si="20"/>
        <v>-1</v>
      </c>
      <c r="Q147">
        <f>Q146+N147*(K147-K146)</f>
        <v>712.79373500000031</v>
      </c>
      <c r="R147">
        <f t="shared" si="26"/>
        <v>71279.373500000031</v>
      </c>
      <c r="S147">
        <f t="shared" si="27"/>
        <v>108207.06080000001</v>
      </c>
      <c r="U147" s="1" t="s">
        <v>159</v>
      </c>
      <c r="V147">
        <v>71279.373500000002</v>
      </c>
      <c r="W147">
        <f t="shared" si="28"/>
        <v>0</v>
      </c>
      <c r="AG147" s="1"/>
    </row>
    <row r="148" spans="1:33" x14ac:dyDescent="0.25">
      <c r="A148" s="1">
        <v>43034</v>
      </c>
      <c r="B148">
        <v>5.1863798146780202E-2</v>
      </c>
      <c r="D148" s="2">
        <v>43034</v>
      </c>
      <c r="E148" s="3">
        <v>0.24726351225953699</v>
      </c>
      <c r="F148" s="5">
        <v>0.75273648774046198</v>
      </c>
      <c r="G148">
        <f t="shared" si="21"/>
        <v>0</v>
      </c>
      <c r="H148">
        <f t="shared" si="22"/>
        <v>1</v>
      </c>
      <c r="I148">
        <f t="shared" si="23"/>
        <v>0</v>
      </c>
      <c r="J148">
        <f t="shared" si="24"/>
        <v>5.1863798146780202E-2</v>
      </c>
      <c r="K148">
        <v>246.145432</v>
      </c>
      <c r="M148">
        <f t="shared" si="25"/>
        <v>172264.49150000003</v>
      </c>
      <c r="N148">
        <f t="shared" si="19"/>
        <v>31</v>
      </c>
      <c r="O148">
        <f t="shared" si="20"/>
        <v>-1</v>
      </c>
      <c r="Q148">
        <f>Q147+N148*(K148-K147)</f>
        <v>722.64491500000031</v>
      </c>
      <c r="R148">
        <f t="shared" si="26"/>
        <v>72264.491500000033</v>
      </c>
      <c r="S148">
        <f t="shared" si="27"/>
        <v>108334.1728</v>
      </c>
      <c r="U148" s="1" t="s">
        <v>160</v>
      </c>
      <c r="V148">
        <v>72264.491499999902</v>
      </c>
      <c r="W148">
        <f t="shared" si="28"/>
        <v>1.3096723705530167E-10</v>
      </c>
      <c r="AG148" s="1"/>
    </row>
    <row r="149" spans="1:33" x14ac:dyDescent="0.25">
      <c r="A149" s="1">
        <v>43035</v>
      </c>
      <c r="B149">
        <v>4.2085051032855397E-2</v>
      </c>
      <c r="D149" s="2">
        <v>43035</v>
      </c>
      <c r="E149" s="3">
        <v>0.103779490016776</v>
      </c>
      <c r="F149" s="5">
        <v>0.896220509983223</v>
      </c>
      <c r="G149">
        <f t="shared" si="21"/>
        <v>0</v>
      </c>
      <c r="H149">
        <f t="shared" si="22"/>
        <v>1</v>
      </c>
      <c r="I149">
        <f t="shared" si="23"/>
        <v>0</v>
      </c>
      <c r="J149">
        <f t="shared" si="24"/>
        <v>4.2085051032855397E-2</v>
      </c>
      <c r="K149">
        <v>248.157974</v>
      </c>
      <c r="M149">
        <f t="shared" si="25"/>
        <v>178503.37170000002</v>
      </c>
      <c r="N149">
        <f t="shared" si="19"/>
        <v>31</v>
      </c>
      <c r="O149">
        <f t="shared" si="20"/>
        <v>-1</v>
      </c>
      <c r="Q149">
        <f>Q148+N149*(K149-K148)</f>
        <v>785.03371700000025</v>
      </c>
      <c r="R149">
        <f t="shared" si="26"/>
        <v>78503.371700000018</v>
      </c>
      <c r="S149">
        <f t="shared" si="27"/>
        <v>109139.1896</v>
      </c>
      <c r="U149" s="1" t="s">
        <v>161</v>
      </c>
      <c r="V149">
        <v>78503.371700000003</v>
      </c>
      <c r="W149">
        <f t="shared" si="28"/>
        <v>0</v>
      </c>
      <c r="AG149" s="1"/>
    </row>
    <row r="150" spans="1:33" x14ac:dyDescent="0.25">
      <c r="A150" s="1">
        <v>43038</v>
      </c>
      <c r="B150">
        <v>4.6490399512150601E-2</v>
      </c>
      <c r="D150" s="2">
        <v>43038</v>
      </c>
      <c r="E150" s="3">
        <v>6.3665936073461896E-2</v>
      </c>
      <c r="F150" s="5">
        <v>0.93633406392653795</v>
      </c>
      <c r="G150">
        <f t="shared" si="21"/>
        <v>0</v>
      </c>
      <c r="H150">
        <f t="shared" si="22"/>
        <v>1</v>
      </c>
      <c r="I150">
        <f t="shared" si="23"/>
        <v>0</v>
      </c>
      <c r="J150">
        <f t="shared" si="24"/>
        <v>4.6490399512150601E-2</v>
      </c>
      <c r="K150">
        <v>247.23358200000001</v>
      </c>
      <c r="M150">
        <f t="shared" si="25"/>
        <v>175637.75650000008</v>
      </c>
      <c r="N150">
        <f t="shared" si="19"/>
        <v>31</v>
      </c>
      <c r="O150">
        <f t="shared" si="20"/>
        <v>-1</v>
      </c>
      <c r="Q150">
        <f>Q149+N150*(K150-K149)</f>
        <v>756.3775650000008</v>
      </c>
      <c r="R150">
        <f t="shared" si="26"/>
        <v>75637.756500000076</v>
      </c>
      <c r="S150">
        <f t="shared" si="27"/>
        <v>108769.43280000001</v>
      </c>
      <c r="U150" s="1" t="s">
        <v>162</v>
      </c>
      <c r="V150">
        <v>75637.756499999901</v>
      </c>
      <c r="W150">
        <f t="shared" si="28"/>
        <v>1.7462298274040222E-10</v>
      </c>
      <c r="AG150" s="1"/>
    </row>
    <row r="151" spans="1:33" x14ac:dyDescent="0.25">
      <c r="A151" s="1">
        <v>43039</v>
      </c>
      <c r="B151">
        <v>4.7012439262563203E-2</v>
      </c>
      <c r="D151" s="2">
        <v>43039</v>
      </c>
      <c r="E151" s="3">
        <v>3.62539042454479E-3</v>
      </c>
      <c r="F151" s="5">
        <v>0.99637460957545498</v>
      </c>
      <c r="G151">
        <f t="shared" si="21"/>
        <v>0</v>
      </c>
      <c r="H151">
        <f t="shared" si="22"/>
        <v>1</v>
      </c>
      <c r="I151">
        <f t="shared" si="23"/>
        <v>0</v>
      </c>
      <c r="J151">
        <f t="shared" si="24"/>
        <v>4.7012439262563203E-2</v>
      </c>
      <c r="K151">
        <v>247.61869799999999</v>
      </c>
      <c r="M151">
        <f t="shared" si="25"/>
        <v>176831.61610000001</v>
      </c>
      <c r="N151">
        <f t="shared" si="19"/>
        <v>31</v>
      </c>
      <c r="O151">
        <f t="shared" si="20"/>
        <v>-1</v>
      </c>
      <c r="Q151">
        <f>Q150+N151*(K151-K150)</f>
        <v>768.31616100000019</v>
      </c>
      <c r="R151">
        <f t="shared" si="26"/>
        <v>76831.616100000014</v>
      </c>
      <c r="S151">
        <f t="shared" si="27"/>
        <v>108923.4792</v>
      </c>
      <c r="U151" s="1" t="s">
        <v>163</v>
      </c>
      <c r="V151">
        <v>76831.616099999897</v>
      </c>
      <c r="W151">
        <f t="shared" si="28"/>
        <v>1.1641532182693481E-10</v>
      </c>
      <c r="AG151" s="1"/>
    </row>
    <row r="152" spans="1:33" x14ac:dyDescent="0.25">
      <c r="A152" s="1">
        <v>43040</v>
      </c>
      <c r="B152">
        <v>4.1687458483417199E-2</v>
      </c>
      <c r="D152" s="2">
        <v>43040</v>
      </c>
      <c r="E152" s="3">
        <v>5.8733821924096499E-2</v>
      </c>
      <c r="F152" s="5">
        <v>0.94126617807590296</v>
      </c>
      <c r="G152">
        <f t="shared" si="21"/>
        <v>0</v>
      </c>
      <c r="H152">
        <f t="shared" si="22"/>
        <v>1</v>
      </c>
      <c r="I152">
        <f t="shared" si="23"/>
        <v>0</v>
      </c>
      <c r="J152">
        <f t="shared" si="24"/>
        <v>4.1687458483417199E-2</v>
      </c>
      <c r="K152">
        <v>247.94610599999999</v>
      </c>
      <c r="M152">
        <f t="shared" si="25"/>
        <v>177846.5809</v>
      </c>
      <c r="N152">
        <f t="shared" si="19"/>
        <v>31</v>
      </c>
      <c r="O152">
        <f t="shared" si="20"/>
        <v>-1</v>
      </c>
      <c r="Q152">
        <f>Q151+N152*(K152-K151)</f>
        <v>778.46580899999992</v>
      </c>
      <c r="R152">
        <f t="shared" si="26"/>
        <v>77846.580899999986</v>
      </c>
      <c r="S152">
        <f t="shared" si="27"/>
        <v>109054.4424</v>
      </c>
      <c r="U152" s="1" t="s">
        <v>164</v>
      </c>
      <c r="V152">
        <v>77846.580900000001</v>
      </c>
      <c r="W152">
        <f t="shared" si="28"/>
        <v>0</v>
      </c>
      <c r="AG152" s="1"/>
    </row>
    <row r="153" spans="1:33" x14ac:dyDescent="0.25">
      <c r="A153" s="1">
        <v>43041</v>
      </c>
      <c r="B153">
        <v>4.8735677022361E-2</v>
      </c>
      <c r="D153" s="2">
        <v>43041</v>
      </c>
      <c r="E153" s="3">
        <v>7.3620056518231003E-4</v>
      </c>
      <c r="F153" s="5">
        <v>0.99926379943481702</v>
      </c>
      <c r="G153">
        <f t="shared" si="21"/>
        <v>0</v>
      </c>
      <c r="H153">
        <f t="shared" si="22"/>
        <v>1</v>
      </c>
      <c r="I153">
        <f t="shared" si="23"/>
        <v>0</v>
      </c>
      <c r="J153">
        <f t="shared" si="24"/>
        <v>4.8735677022361E-2</v>
      </c>
      <c r="K153">
        <v>248.04243500000001</v>
      </c>
      <c r="M153">
        <f t="shared" si="25"/>
        <v>178145.20080000005</v>
      </c>
      <c r="N153">
        <f t="shared" si="19"/>
        <v>31</v>
      </c>
      <c r="O153">
        <f t="shared" si="20"/>
        <v>-1</v>
      </c>
      <c r="Q153">
        <f>Q152+N153*(K153-K152)</f>
        <v>781.45200800000066</v>
      </c>
      <c r="R153">
        <f t="shared" si="26"/>
        <v>78145.200800000064</v>
      </c>
      <c r="S153">
        <f t="shared" si="27"/>
        <v>109092.974</v>
      </c>
      <c r="U153" s="1" t="s">
        <v>165</v>
      </c>
      <c r="V153">
        <v>78145.200800000006</v>
      </c>
      <c r="W153">
        <f t="shared" si="28"/>
        <v>0</v>
      </c>
      <c r="AG153" s="1"/>
    </row>
    <row r="154" spans="1:33" x14ac:dyDescent="0.25">
      <c r="A154" s="1">
        <v>43042</v>
      </c>
      <c r="B154">
        <v>5.18571421223947E-2</v>
      </c>
      <c r="D154" s="2">
        <v>43042</v>
      </c>
      <c r="E154" s="3">
        <v>2.5781784320189001E-4</v>
      </c>
      <c r="F154" s="5">
        <v>0.999742182156798</v>
      </c>
      <c r="G154">
        <f t="shared" si="21"/>
        <v>0</v>
      </c>
      <c r="H154">
        <f t="shared" si="22"/>
        <v>1</v>
      </c>
      <c r="I154">
        <f t="shared" si="23"/>
        <v>0</v>
      </c>
      <c r="J154">
        <f t="shared" si="24"/>
        <v>5.18571421223947E-2</v>
      </c>
      <c r="K154">
        <v>248.87056000000001</v>
      </c>
      <c r="M154">
        <f t="shared" si="25"/>
        <v>180712.38830000005</v>
      </c>
      <c r="N154">
        <f t="shared" si="19"/>
        <v>31</v>
      </c>
      <c r="O154">
        <f t="shared" si="20"/>
        <v>-1</v>
      </c>
      <c r="Q154">
        <f>Q153+N154*(K154-K153)</f>
        <v>807.12388300000066</v>
      </c>
      <c r="R154">
        <f t="shared" si="26"/>
        <v>80712.388300000064</v>
      </c>
      <c r="S154">
        <f t="shared" si="27"/>
        <v>109424.224</v>
      </c>
      <c r="U154" s="1" t="s">
        <v>166</v>
      </c>
      <c r="V154">
        <v>80712.388300000006</v>
      </c>
      <c r="W154">
        <f t="shared" si="28"/>
        <v>0</v>
      </c>
      <c r="AG154" s="1"/>
    </row>
    <row r="155" spans="1:33" x14ac:dyDescent="0.25">
      <c r="A155" s="1">
        <v>43045</v>
      </c>
      <c r="B155">
        <v>5.4658204316476701E-2</v>
      </c>
      <c r="D155" s="2">
        <v>43045</v>
      </c>
      <c r="E155" s="3">
        <v>3.7584699685533297E-4</v>
      </c>
      <c r="F155" s="5">
        <v>0.999624153003144</v>
      </c>
      <c r="G155">
        <f t="shared" si="21"/>
        <v>0</v>
      </c>
      <c r="H155">
        <f t="shared" si="22"/>
        <v>1</v>
      </c>
      <c r="I155">
        <f t="shared" si="23"/>
        <v>0</v>
      </c>
      <c r="J155">
        <f t="shared" si="24"/>
        <v>5.4658204316476701E-2</v>
      </c>
      <c r="K155">
        <v>249.25573700000001</v>
      </c>
      <c r="M155">
        <f t="shared" si="25"/>
        <v>181906.43700000006</v>
      </c>
      <c r="N155">
        <f t="shared" si="19"/>
        <v>31</v>
      </c>
      <c r="O155">
        <f t="shared" si="20"/>
        <v>-1</v>
      </c>
      <c r="Q155">
        <f>Q154+N155*(K155-K154)</f>
        <v>819.06437000000062</v>
      </c>
      <c r="R155">
        <f t="shared" si="26"/>
        <v>81906.437000000064</v>
      </c>
      <c r="S155">
        <f t="shared" si="27"/>
        <v>109578.2948</v>
      </c>
      <c r="U155" s="1" t="s">
        <v>167</v>
      </c>
      <c r="V155">
        <v>81906.437000000005</v>
      </c>
      <c r="W155">
        <f t="shared" si="28"/>
        <v>0</v>
      </c>
      <c r="AG155" s="1"/>
    </row>
    <row r="156" spans="1:33" x14ac:dyDescent="0.25">
      <c r="A156" s="1">
        <v>43046</v>
      </c>
      <c r="B156">
        <v>6.2425294550220597E-2</v>
      </c>
      <c r="D156" s="2">
        <v>43046</v>
      </c>
      <c r="E156" s="3">
        <v>8.4009404755476195E-3</v>
      </c>
      <c r="F156" s="5">
        <v>0.99159905952445204</v>
      </c>
      <c r="G156">
        <f t="shared" si="21"/>
        <v>0</v>
      </c>
      <c r="H156">
        <f t="shared" si="22"/>
        <v>1</v>
      </c>
      <c r="I156">
        <f t="shared" si="23"/>
        <v>0</v>
      </c>
      <c r="J156">
        <f t="shared" si="24"/>
        <v>6.2425294550220597E-2</v>
      </c>
      <c r="K156">
        <v>249.08239699999999</v>
      </c>
      <c r="M156">
        <f t="shared" si="25"/>
        <v>181369.08299999998</v>
      </c>
      <c r="N156">
        <f t="shared" si="19"/>
        <v>31</v>
      </c>
      <c r="O156">
        <f t="shared" si="20"/>
        <v>-1</v>
      </c>
      <c r="Q156">
        <f>Q155+N156*(K156-K155)</f>
        <v>813.69082999999989</v>
      </c>
      <c r="R156">
        <f t="shared" si="26"/>
        <v>81369.082999999984</v>
      </c>
      <c r="S156">
        <f t="shared" si="27"/>
        <v>109508.95879999999</v>
      </c>
      <c r="U156" s="1" t="s">
        <v>168</v>
      </c>
      <c r="V156">
        <v>81369.082999999999</v>
      </c>
      <c r="W156">
        <f t="shared" si="28"/>
        <v>0</v>
      </c>
      <c r="AG156" s="1"/>
    </row>
    <row r="157" spans="1:33" x14ac:dyDescent="0.25">
      <c r="A157" s="1">
        <v>43047</v>
      </c>
      <c r="B157">
        <v>6.2560990006005499E-2</v>
      </c>
      <c r="D157" s="2">
        <v>43047</v>
      </c>
      <c r="E157" s="3">
        <v>2.5676876817517999E-2</v>
      </c>
      <c r="F157" s="5">
        <v>0.97432312318248104</v>
      </c>
      <c r="G157">
        <f t="shared" si="21"/>
        <v>0</v>
      </c>
      <c r="H157">
        <f t="shared" si="22"/>
        <v>1</v>
      </c>
      <c r="I157">
        <f t="shared" si="23"/>
        <v>0</v>
      </c>
      <c r="J157">
        <f t="shared" si="24"/>
        <v>6.2560990006005499E-2</v>
      </c>
      <c r="K157">
        <v>249.50604200000001</v>
      </c>
      <c r="M157">
        <f t="shared" si="25"/>
        <v>182682.38250000007</v>
      </c>
      <c r="N157">
        <f t="shared" si="19"/>
        <v>31</v>
      </c>
      <c r="O157">
        <f t="shared" si="20"/>
        <v>-1</v>
      </c>
      <c r="Q157">
        <f>Q156+N157*(K157-K156)</f>
        <v>826.82382500000062</v>
      </c>
      <c r="R157">
        <f t="shared" si="26"/>
        <v>82682.382500000065</v>
      </c>
      <c r="S157">
        <f t="shared" si="27"/>
        <v>109678.41680000001</v>
      </c>
      <c r="U157" s="1" t="s">
        <v>169</v>
      </c>
      <c r="V157">
        <v>82682.382499999905</v>
      </c>
      <c r="W157">
        <f t="shared" si="28"/>
        <v>1.6007106751203537E-10</v>
      </c>
      <c r="AG157" s="1"/>
    </row>
    <row r="158" spans="1:33" x14ac:dyDescent="0.25">
      <c r="A158" s="1">
        <v>43048</v>
      </c>
      <c r="B158">
        <v>6.8843276454139499E-2</v>
      </c>
      <c r="D158" s="2">
        <v>43048</v>
      </c>
      <c r="E158" s="3">
        <v>8.4989726190769499E-2</v>
      </c>
      <c r="F158" s="5">
        <v>0.91501027380922995</v>
      </c>
      <c r="G158">
        <f t="shared" si="21"/>
        <v>0</v>
      </c>
      <c r="H158">
        <f t="shared" si="22"/>
        <v>1</v>
      </c>
      <c r="I158">
        <f t="shared" si="23"/>
        <v>0</v>
      </c>
      <c r="J158">
        <f t="shared" si="24"/>
        <v>6.8843276454139499E-2</v>
      </c>
      <c r="K158">
        <v>248.600922</v>
      </c>
      <c r="M158">
        <f t="shared" si="25"/>
        <v>179876.51050000003</v>
      </c>
      <c r="N158">
        <f t="shared" si="19"/>
        <v>31</v>
      </c>
      <c r="O158">
        <f t="shared" si="20"/>
        <v>-1</v>
      </c>
      <c r="Q158">
        <f>Q157+N158*(K158-K157)</f>
        <v>798.76510500000029</v>
      </c>
      <c r="R158">
        <f t="shared" si="26"/>
        <v>79876.510500000033</v>
      </c>
      <c r="S158">
        <f t="shared" si="27"/>
        <v>109316.3688</v>
      </c>
      <c r="U158" s="1" t="s">
        <v>170</v>
      </c>
      <c r="V158">
        <v>79876.510500000004</v>
      </c>
      <c r="W158">
        <f t="shared" si="28"/>
        <v>0</v>
      </c>
      <c r="AG158" s="1"/>
    </row>
    <row r="159" spans="1:33" x14ac:dyDescent="0.25">
      <c r="A159" s="1">
        <v>43049</v>
      </c>
      <c r="B159">
        <v>6.7539288430107106E-2</v>
      </c>
      <c r="D159" s="2">
        <v>43049</v>
      </c>
      <c r="E159" s="3">
        <v>0.61081578630707201</v>
      </c>
      <c r="F159" s="5">
        <v>0.38918421369292699</v>
      </c>
      <c r="G159">
        <f t="shared" si="21"/>
        <v>0</v>
      </c>
      <c r="H159">
        <f t="shared" si="22"/>
        <v>0</v>
      </c>
      <c r="I159">
        <f t="shared" si="23"/>
        <v>0</v>
      </c>
      <c r="J159">
        <f t="shared" si="24"/>
        <v>0</v>
      </c>
      <c r="K159">
        <v>248.523865</v>
      </c>
      <c r="M159">
        <f t="shared" si="25"/>
        <v>179645.33950000006</v>
      </c>
      <c r="N159">
        <f t="shared" si="19"/>
        <v>30</v>
      </c>
      <c r="O159">
        <f t="shared" si="20"/>
        <v>-1</v>
      </c>
      <c r="Q159">
        <f>Q158+N159*(K159-K158)</f>
        <v>796.45339500000046</v>
      </c>
      <c r="R159">
        <f t="shared" si="26"/>
        <v>79645.339500000046</v>
      </c>
      <c r="S159">
        <f t="shared" si="27"/>
        <v>109285.546</v>
      </c>
      <c r="U159" s="1" t="s">
        <v>171</v>
      </c>
      <c r="V159">
        <v>79645.339500000002</v>
      </c>
      <c r="W159">
        <f t="shared" si="28"/>
        <v>0</v>
      </c>
      <c r="AG159" s="1"/>
    </row>
    <row r="160" spans="1:33" x14ac:dyDescent="0.25">
      <c r="A160" s="1">
        <v>43052</v>
      </c>
      <c r="B160">
        <v>7.43287717969736E-2</v>
      </c>
      <c r="D160" s="2">
        <v>43052</v>
      </c>
      <c r="E160" s="3">
        <v>0.54057036651856205</v>
      </c>
      <c r="F160" s="5">
        <v>0.45942963348143701</v>
      </c>
      <c r="G160">
        <f t="shared" si="21"/>
        <v>0</v>
      </c>
      <c r="H160">
        <f t="shared" si="22"/>
        <v>0</v>
      </c>
      <c r="I160">
        <f t="shared" si="23"/>
        <v>0</v>
      </c>
      <c r="J160">
        <f t="shared" si="24"/>
        <v>0</v>
      </c>
      <c r="K160">
        <v>248.75500500000001</v>
      </c>
      <c r="M160">
        <f t="shared" si="25"/>
        <v>180315.64550000007</v>
      </c>
      <c r="N160">
        <f t="shared" si="19"/>
        <v>29</v>
      </c>
      <c r="O160">
        <f t="shared" si="20"/>
        <v>-1</v>
      </c>
      <c r="Q160">
        <f>Q159+N160*(K160-K159)</f>
        <v>803.15645500000073</v>
      </c>
      <c r="R160">
        <f t="shared" si="26"/>
        <v>80315.645500000071</v>
      </c>
      <c r="S160">
        <f t="shared" si="27"/>
        <v>109378.00200000001</v>
      </c>
      <c r="U160" s="1" t="s">
        <v>172</v>
      </c>
      <c r="V160">
        <v>80315.645499999897</v>
      </c>
      <c r="W160">
        <f t="shared" si="28"/>
        <v>1.7462298274040222E-10</v>
      </c>
      <c r="AG160" s="1"/>
    </row>
    <row r="161" spans="1:33" x14ac:dyDescent="0.25">
      <c r="A161" s="1">
        <v>43053</v>
      </c>
      <c r="B161">
        <v>8.3849753897261098E-2</v>
      </c>
      <c r="D161" s="2">
        <v>43053</v>
      </c>
      <c r="E161" s="3">
        <v>0.70766170871207501</v>
      </c>
      <c r="F161" s="5">
        <v>0.29233829128792499</v>
      </c>
      <c r="G161">
        <f t="shared" si="21"/>
        <v>-1</v>
      </c>
      <c r="H161">
        <f t="shared" si="22"/>
        <v>0</v>
      </c>
      <c r="I161">
        <f t="shared" si="23"/>
        <v>8.3849753897261098E-2</v>
      </c>
      <c r="J161">
        <f t="shared" si="24"/>
        <v>0</v>
      </c>
      <c r="K161">
        <v>248.177246</v>
      </c>
      <c r="M161">
        <f t="shared" si="25"/>
        <v>178755.69620000003</v>
      </c>
      <c r="N161">
        <f t="shared" si="19"/>
        <v>27</v>
      </c>
      <c r="O161">
        <f t="shared" si="20"/>
        <v>-1</v>
      </c>
      <c r="Q161">
        <f>Q160+N161*(K161-K160)</f>
        <v>787.55696200000034</v>
      </c>
      <c r="R161">
        <f t="shared" si="26"/>
        <v>78755.696200000035</v>
      </c>
      <c r="S161">
        <f t="shared" si="27"/>
        <v>109146.89840000001</v>
      </c>
      <c r="U161" s="1" t="s">
        <v>173</v>
      </c>
      <c r="V161">
        <v>78755.696199999904</v>
      </c>
      <c r="W161">
        <f t="shared" si="28"/>
        <v>1.3096723705530167E-10</v>
      </c>
      <c r="AG161" s="1"/>
    </row>
    <row r="162" spans="1:33" x14ac:dyDescent="0.25">
      <c r="A162" s="1">
        <v>43054</v>
      </c>
      <c r="B162">
        <v>8.5578342279862302E-2</v>
      </c>
      <c r="D162" s="2">
        <v>43054</v>
      </c>
      <c r="E162" s="3">
        <v>0.39066943033083501</v>
      </c>
      <c r="F162" s="5">
        <v>0.60933056966916399</v>
      </c>
      <c r="G162">
        <f t="shared" si="21"/>
        <v>0</v>
      </c>
      <c r="H162">
        <f t="shared" si="22"/>
        <v>0</v>
      </c>
      <c r="I162">
        <f t="shared" si="23"/>
        <v>0</v>
      </c>
      <c r="J162">
        <f t="shared" si="24"/>
        <v>0</v>
      </c>
      <c r="K162">
        <v>246.935059</v>
      </c>
      <c r="M162">
        <f t="shared" si="25"/>
        <v>175526.01</v>
      </c>
      <c r="N162">
        <f t="shared" si="19"/>
        <v>26</v>
      </c>
      <c r="O162">
        <f t="shared" si="20"/>
        <v>-1</v>
      </c>
      <c r="Q162">
        <f>Q161+N162*(K162-K161)</f>
        <v>755.26010000000031</v>
      </c>
      <c r="R162">
        <f t="shared" si="26"/>
        <v>75526.010000000024</v>
      </c>
      <c r="S162">
        <f t="shared" si="27"/>
        <v>108650.0236</v>
      </c>
      <c r="U162" s="1" t="s">
        <v>174</v>
      </c>
      <c r="V162">
        <v>75526.009999999995</v>
      </c>
      <c r="W162">
        <f t="shared" si="28"/>
        <v>0</v>
      </c>
      <c r="AG162" s="1"/>
    </row>
    <row r="163" spans="1:33" x14ac:dyDescent="0.25">
      <c r="A163" s="1">
        <v>43055</v>
      </c>
      <c r="B163">
        <v>8.6687716568598999E-2</v>
      </c>
      <c r="D163" s="2">
        <v>43055</v>
      </c>
      <c r="E163" s="3">
        <v>0.61721453446765695</v>
      </c>
      <c r="F163" s="5">
        <v>0.382785465532342</v>
      </c>
      <c r="G163">
        <f t="shared" si="21"/>
        <v>0</v>
      </c>
      <c r="H163">
        <f t="shared" si="22"/>
        <v>0</v>
      </c>
      <c r="I163">
        <f t="shared" si="23"/>
        <v>0</v>
      </c>
      <c r="J163">
        <f t="shared" si="24"/>
        <v>0</v>
      </c>
      <c r="K163">
        <v>249.034256</v>
      </c>
      <c r="M163">
        <f t="shared" si="25"/>
        <v>180774.00250000006</v>
      </c>
      <c r="N163">
        <f t="shared" si="19"/>
        <v>25</v>
      </c>
      <c r="O163">
        <f t="shared" si="20"/>
        <v>-1</v>
      </c>
      <c r="Q163">
        <f>Q162+N163*(K163-K162)</f>
        <v>807.7400250000004</v>
      </c>
      <c r="R163">
        <f t="shared" si="26"/>
        <v>80774.002500000046</v>
      </c>
      <c r="S163">
        <f t="shared" si="27"/>
        <v>109489.70239999999</v>
      </c>
      <c r="U163" s="1" t="s">
        <v>175</v>
      </c>
      <c r="V163">
        <v>80774.002500000002</v>
      </c>
      <c r="W163">
        <f t="shared" si="28"/>
        <v>0</v>
      </c>
      <c r="AG163" s="1"/>
    </row>
    <row r="164" spans="1:33" x14ac:dyDescent="0.25">
      <c r="A164" s="1">
        <v>43056</v>
      </c>
      <c r="B164">
        <v>8.8058840740163E-2</v>
      </c>
      <c r="D164" s="2">
        <v>43056</v>
      </c>
      <c r="E164" s="3">
        <v>0.840638071220281</v>
      </c>
      <c r="F164" s="5">
        <v>0.159361928779718</v>
      </c>
      <c r="G164">
        <f t="shared" si="21"/>
        <v>-1</v>
      </c>
      <c r="H164">
        <f t="shared" si="22"/>
        <v>0</v>
      </c>
      <c r="I164">
        <f t="shared" si="23"/>
        <v>8.8058840740163E-2</v>
      </c>
      <c r="J164">
        <f t="shared" si="24"/>
        <v>0</v>
      </c>
      <c r="K164">
        <v>248.30238299999999</v>
      </c>
      <c r="M164">
        <f t="shared" si="25"/>
        <v>179090.69460000005</v>
      </c>
      <c r="N164">
        <f t="shared" si="19"/>
        <v>23</v>
      </c>
      <c r="O164">
        <f t="shared" si="20"/>
        <v>-1</v>
      </c>
      <c r="Q164">
        <f>Q163+N164*(K164-K163)</f>
        <v>790.90694600000029</v>
      </c>
      <c r="R164">
        <f t="shared" si="26"/>
        <v>79090.694600000032</v>
      </c>
      <c r="S164">
        <f t="shared" si="27"/>
        <v>109196.9532</v>
      </c>
      <c r="U164" s="1" t="s">
        <v>176</v>
      </c>
      <c r="V164">
        <v>79090.694600000003</v>
      </c>
      <c r="W164">
        <f t="shared" si="28"/>
        <v>0</v>
      </c>
      <c r="AG164" s="1"/>
    </row>
    <row r="165" spans="1:33" x14ac:dyDescent="0.25">
      <c r="A165" s="1">
        <v>43059</v>
      </c>
      <c r="B165">
        <v>9.1147133343136996E-2</v>
      </c>
      <c r="D165" s="2">
        <v>43059</v>
      </c>
      <c r="E165" s="3">
        <v>0.414958075215422</v>
      </c>
      <c r="F165" s="5">
        <v>0.58504192478457795</v>
      </c>
      <c r="G165">
        <f t="shared" si="21"/>
        <v>0</v>
      </c>
      <c r="H165">
        <f t="shared" si="22"/>
        <v>0</v>
      </c>
      <c r="I165">
        <f t="shared" si="23"/>
        <v>0</v>
      </c>
      <c r="J165">
        <f t="shared" si="24"/>
        <v>0</v>
      </c>
      <c r="K165">
        <v>248.726089</v>
      </c>
      <c r="M165">
        <f t="shared" si="25"/>
        <v>180022.84780000005</v>
      </c>
      <c r="N165">
        <f t="shared" si="19"/>
        <v>22</v>
      </c>
      <c r="O165">
        <f t="shared" si="20"/>
        <v>-1</v>
      </c>
      <c r="Q165">
        <f>Q164+N165*(K165-K164)</f>
        <v>800.22847800000045</v>
      </c>
      <c r="R165">
        <f t="shared" si="26"/>
        <v>80022.847800000047</v>
      </c>
      <c r="S165">
        <f t="shared" si="27"/>
        <v>109366.4356</v>
      </c>
      <c r="U165" s="1" t="s">
        <v>177</v>
      </c>
      <c r="V165">
        <v>80022.847800000003</v>
      </c>
      <c r="W165">
        <f t="shared" si="28"/>
        <v>0</v>
      </c>
      <c r="AG165" s="1"/>
    </row>
    <row r="166" spans="1:33" x14ac:dyDescent="0.25">
      <c r="A166" s="1">
        <v>43060</v>
      </c>
      <c r="B166">
        <v>9.2868820204618605E-2</v>
      </c>
      <c r="D166" s="2">
        <v>43060</v>
      </c>
      <c r="E166" s="3">
        <v>0.26015697600676102</v>
      </c>
      <c r="F166" s="5">
        <v>0.73984302399323798</v>
      </c>
      <c r="G166">
        <f t="shared" si="21"/>
        <v>0</v>
      </c>
      <c r="H166">
        <f t="shared" si="22"/>
        <v>1</v>
      </c>
      <c r="I166">
        <f t="shared" si="23"/>
        <v>0</v>
      </c>
      <c r="J166">
        <f t="shared" si="24"/>
        <v>9.2868820204618605E-2</v>
      </c>
      <c r="K166">
        <v>250.353455</v>
      </c>
      <c r="M166">
        <f t="shared" si="25"/>
        <v>183603.05300000001</v>
      </c>
      <c r="N166">
        <f t="shared" si="19"/>
        <v>22</v>
      </c>
      <c r="O166">
        <f t="shared" si="20"/>
        <v>-1</v>
      </c>
      <c r="Q166">
        <f>Q165+N166*(K166-K165)</f>
        <v>836.03053000000034</v>
      </c>
      <c r="R166">
        <f t="shared" si="26"/>
        <v>83603.053000000029</v>
      </c>
      <c r="S166">
        <f t="shared" si="27"/>
        <v>110017.382</v>
      </c>
      <c r="U166" s="1" t="s">
        <v>178</v>
      </c>
      <c r="V166">
        <v>83603.052999999898</v>
      </c>
      <c r="W166">
        <f t="shared" si="28"/>
        <v>1.3096723705530167E-10</v>
      </c>
      <c r="AG166" s="1"/>
    </row>
    <row r="167" spans="1:33" x14ac:dyDescent="0.25">
      <c r="A167" s="1">
        <v>43061</v>
      </c>
      <c r="B167">
        <v>9.61578955536741E-2</v>
      </c>
      <c r="D167" s="2">
        <v>43061</v>
      </c>
      <c r="E167" s="3">
        <v>0.131600461126369</v>
      </c>
      <c r="F167" s="5">
        <v>0.86839953887362997</v>
      </c>
      <c r="G167">
        <f t="shared" si="21"/>
        <v>0</v>
      </c>
      <c r="H167">
        <f t="shared" si="22"/>
        <v>1</v>
      </c>
      <c r="I167">
        <f t="shared" si="23"/>
        <v>0</v>
      </c>
      <c r="J167">
        <f t="shared" si="24"/>
        <v>9.61578955536741E-2</v>
      </c>
      <c r="K167">
        <v>250.132034</v>
      </c>
      <c r="M167">
        <f t="shared" si="25"/>
        <v>183115.92680000007</v>
      </c>
      <c r="N167">
        <f t="shared" si="19"/>
        <v>22</v>
      </c>
      <c r="O167">
        <f t="shared" si="20"/>
        <v>-1</v>
      </c>
      <c r="Q167">
        <f>Q166+N167*(K167-K166)</f>
        <v>831.15926800000057</v>
      </c>
      <c r="R167">
        <f t="shared" si="26"/>
        <v>83115.926800000059</v>
      </c>
      <c r="S167">
        <f t="shared" si="27"/>
        <v>109928.81360000001</v>
      </c>
      <c r="U167" s="1" t="s">
        <v>179</v>
      </c>
      <c r="V167">
        <v>83115.926799999899</v>
      </c>
      <c r="W167">
        <f t="shared" si="28"/>
        <v>1.6007106751203537E-10</v>
      </c>
      <c r="AG167" s="1"/>
    </row>
    <row r="168" spans="1:33" x14ac:dyDescent="0.25">
      <c r="A168" s="1">
        <v>43063</v>
      </c>
      <c r="B168">
        <v>9.3207433215589802E-2</v>
      </c>
      <c r="D168" s="2">
        <v>43063</v>
      </c>
      <c r="E168" s="3">
        <v>6.7520902351197398E-2</v>
      </c>
      <c r="F168" s="5">
        <v>0.93247909764880199</v>
      </c>
      <c r="G168">
        <f t="shared" si="21"/>
        <v>0</v>
      </c>
      <c r="H168">
        <f t="shared" si="22"/>
        <v>1</v>
      </c>
      <c r="I168">
        <f t="shared" si="23"/>
        <v>0</v>
      </c>
      <c r="J168">
        <f t="shared" si="24"/>
        <v>9.3207433215589802E-2</v>
      </c>
      <c r="K168">
        <v>250.70974699999999</v>
      </c>
      <c r="M168">
        <f t="shared" si="25"/>
        <v>184386.89540000004</v>
      </c>
      <c r="N168">
        <f t="shared" si="19"/>
        <v>22</v>
      </c>
      <c r="O168">
        <f t="shared" si="20"/>
        <v>-1</v>
      </c>
      <c r="Q168">
        <f>Q167+N168*(K168-K167)</f>
        <v>843.86895400000026</v>
      </c>
      <c r="R168">
        <f t="shared" si="26"/>
        <v>84386.895400000023</v>
      </c>
      <c r="S168">
        <f t="shared" si="27"/>
        <v>110159.8988</v>
      </c>
      <c r="U168" s="1" t="s">
        <v>180</v>
      </c>
      <c r="V168">
        <v>84386.895399999994</v>
      </c>
      <c r="W168">
        <f t="shared" si="28"/>
        <v>0</v>
      </c>
      <c r="AG168" s="1"/>
    </row>
    <row r="169" spans="1:33" x14ac:dyDescent="0.25">
      <c r="A169" s="1">
        <v>43066</v>
      </c>
      <c r="B169">
        <v>9.4216767425261194E-2</v>
      </c>
      <c r="D169" s="2">
        <v>43066</v>
      </c>
      <c r="E169" s="3">
        <v>2.6664261467464302E-2</v>
      </c>
      <c r="F169" s="5">
        <v>0.97333573853253497</v>
      </c>
      <c r="G169">
        <f t="shared" si="21"/>
        <v>0</v>
      </c>
      <c r="H169">
        <f t="shared" si="22"/>
        <v>1</v>
      </c>
      <c r="I169">
        <f t="shared" si="23"/>
        <v>0</v>
      </c>
      <c r="J169">
        <f t="shared" si="24"/>
        <v>9.4216767425261194E-2</v>
      </c>
      <c r="K169">
        <v>250.58457899999999</v>
      </c>
      <c r="M169">
        <f t="shared" si="25"/>
        <v>184111.52580000003</v>
      </c>
      <c r="N169">
        <f t="shared" si="19"/>
        <v>22</v>
      </c>
      <c r="O169">
        <f t="shared" si="20"/>
        <v>-1</v>
      </c>
      <c r="Q169">
        <f>Q168+N169*(K169-K168)</f>
        <v>841.11525800000027</v>
      </c>
      <c r="R169">
        <f t="shared" si="26"/>
        <v>84111.525800000032</v>
      </c>
      <c r="S169">
        <f t="shared" si="27"/>
        <v>110109.83159999999</v>
      </c>
      <c r="U169" s="1" t="s">
        <v>181</v>
      </c>
      <c r="V169">
        <v>84111.525799999901</v>
      </c>
      <c r="W169">
        <f t="shared" si="28"/>
        <v>1.3096723705530167E-10</v>
      </c>
      <c r="AG169" s="1"/>
    </row>
    <row r="170" spans="1:33" x14ac:dyDescent="0.25">
      <c r="A170" s="1">
        <v>43067</v>
      </c>
      <c r="B170">
        <v>9.57691509353919E-2</v>
      </c>
      <c r="D170" s="2">
        <v>43067</v>
      </c>
      <c r="E170" s="3">
        <v>2.3774076888410899E-2</v>
      </c>
      <c r="F170" s="5">
        <v>0.97622592311158896</v>
      </c>
      <c r="G170">
        <f t="shared" si="21"/>
        <v>0</v>
      </c>
      <c r="H170">
        <f t="shared" si="22"/>
        <v>1</v>
      </c>
      <c r="I170">
        <f t="shared" si="23"/>
        <v>0</v>
      </c>
      <c r="J170">
        <f t="shared" si="24"/>
        <v>9.57691509353919E-2</v>
      </c>
      <c r="K170">
        <v>253.12670900000001</v>
      </c>
      <c r="M170">
        <f t="shared" si="25"/>
        <v>189704.21180000005</v>
      </c>
      <c r="N170">
        <f t="shared" si="19"/>
        <v>22</v>
      </c>
      <c r="O170">
        <f t="shared" si="20"/>
        <v>-1</v>
      </c>
      <c r="Q170">
        <f>Q169+N170*(K170-K169)</f>
        <v>897.04211800000053</v>
      </c>
      <c r="R170">
        <f t="shared" si="26"/>
        <v>89704.211800000048</v>
      </c>
      <c r="S170">
        <f t="shared" si="27"/>
        <v>111126.6836</v>
      </c>
      <c r="U170" s="1" t="s">
        <v>182</v>
      </c>
      <c r="V170">
        <v>89704.211799999903</v>
      </c>
      <c r="W170">
        <f t="shared" si="28"/>
        <v>1.4551915228366852E-10</v>
      </c>
      <c r="AG170" s="1"/>
    </row>
    <row r="171" spans="1:33" x14ac:dyDescent="0.25">
      <c r="A171" s="1">
        <v>43068</v>
      </c>
      <c r="B171">
        <v>8.9167108786281493E-2</v>
      </c>
      <c r="D171" s="2">
        <v>43068</v>
      </c>
      <c r="E171" s="3">
        <v>3.8145151565626102E-3</v>
      </c>
      <c r="F171" s="5">
        <v>0.99618548484343705</v>
      </c>
      <c r="G171">
        <f t="shared" si="21"/>
        <v>0</v>
      </c>
      <c r="H171">
        <f t="shared" si="22"/>
        <v>1</v>
      </c>
      <c r="I171">
        <f t="shared" si="23"/>
        <v>0</v>
      </c>
      <c r="J171">
        <f t="shared" si="24"/>
        <v>8.9167108786281493E-2</v>
      </c>
      <c r="K171">
        <v>252.97264100000001</v>
      </c>
      <c r="M171">
        <f t="shared" si="25"/>
        <v>189365.26220000006</v>
      </c>
      <c r="N171">
        <f t="shared" si="19"/>
        <v>22</v>
      </c>
      <c r="O171">
        <f t="shared" si="20"/>
        <v>-1</v>
      </c>
      <c r="Q171">
        <f>Q170+N171*(K171-K170)</f>
        <v>893.65262200000063</v>
      </c>
      <c r="R171">
        <f t="shared" si="26"/>
        <v>89365.26220000007</v>
      </c>
      <c r="S171">
        <f t="shared" si="27"/>
        <v>111065.0564</v>
      </c>
      <c r="U171" s="1" t="s">
        <v>183</v>
      </c>
      <c r="V171">
        <v>89365.262199999997</v>
      </c>
      <c r="W171">
        <f t="shared" si="28"/>
        <v>0</v>
      </c>
      <c r="AG171" s="1"/>
    </row>
    <row r="172" spans="1:33" x14ac:dyDescent="0.25">
      <c r="A172" s="1">
        <v>43069</v>
      </c>
      <c r="B172">
        <v>6.8639719088333606E-2</v>
      </c>
      <c r="D172" s="2">
        <v>43069</v>
      </c>
      <c r="E172" s="3">
        <v>6.8087042298474697E-3</v>
      </c>
      <c r="F172" s="5">
        <v>0.99319129577015197</v>
      </c>
      <c r="G172">
        <f t="shared" si="21"/>
        <v>0</v>
      </c>
      <c r="H172">
        <f t="shared" si="22"/>
        <v>1</v>
      </c>
      <c r="I172">
        <f t="shared" si="23"/>
        <v>0</v>
      </c>
      <c r="J172">
        <f t="shared" si="24"/>
        <v>6.8639719088333606E-2</v>
      </c>
      <c r="K172">
        <v>255.187408</v>
      </c>
      <c r="M172">
        <f t="shared" si="25"/>
        <v>194237.74960000004</v>
      </c>
      <c r="N172">
        <f t="shared" ref="N172:N235" si="29">N171+G172+H172+O172</f>
        <v>22</v>
      </c>
      <c r="O172">
        <f t="shared" ref="O172:O235" si="30">-(G131+H131)</f>
        <v>-1</v>
      </c>
      <c r="Q172">
        <f>Q171+N172*(K172-K171)</f>
        <v>942.37749600000052</v>
      </c>
      <c r="R172">
        <f t="shared" si="26"/>
        <v>94237.749600000054</v>
      </c>
      <c r="S172">
        <f t="shared" si="27"/>
        <v>111950.9632</v>
      </c>
      <c r="U172" s="1" t="s">
        <v>184</v>
      </c>
      <c r="V172">
        <v>94237.749599999996</v>
      </c>
      <c r="W172">
        <f t="shared" si="28"/>
        <v>0</v>
      </c>
      <c r="AG172" s="1"/>
    </row>
    <row r="173" spans="1:33" x14ac:dyDescent="0.25">
      <c r="A173" s="1">
        <v>43070</v>
      </c>
      <c r="B173">
        <v>7.1394206545547498E-2</v>
      </c>
      <c r="D173" s="2">
        <v>43070</v>
      </c>
      <c r="E173" s="3">
        <v>0.113379314338691</v>
      </c>
      <c r="F173" s="5">
        <v>0.88662068566130803</v>
      </c>
      <c r="G173">
        <f t="shared" si="21"/>
        <v>0</v>
      </c>
      <c r="H173">
        <f t="shared" si="22"/>
        <v>1</v>
      </c>
      <c r="I173">
        <f t="shared" si="23"/>
        <v>0</v>
      </c>
      <c r="J173">
        <f t="shared" si="24"/>
        <v>7.1394206545547498E-2</v>
      </c>
      <c r="K173">
        <v>254.65780599999999</v>
      </c>
      <c r="M173">
        <f t="shared" si="25"/>
        <v>193072.62520000001</v>
      </c>
      <c r="N173">
        <f t="shared" si="29"/>
        <v>22</v>
      </c>
      <c r="O173">
        <f t="shared" si="30"/>
        <v>-1</v>
      </c>
      <c r="Q173">
        <f>Q172+N173*(K173-K172)</f>
        <v>930.72625200000027</v>
      </c>
      <c r="R173">
        <f t="shared" si="26"/>
        <v>93072.625200000024</v>
      </c>
      <c r="S173">
        <f t="shared" si="27"/>
        <v>111739.12239999999</v>
      </c>
      <c r="U173" s="1" t="s">
        <v>185</v>
      </c>
      <c r="V173">
        <v>93072.625199999893</v>
      </c>
      <c r="W173">
        <f t="shared" si="28"/>
        <v>1.3096723705530167E-10</v>
      </c>
      <c r="AG173" s="1"/>
    </row>
    <row r="174" spans="1:33" x14ac:dyDescent="0.25">
      <c r="A174" s="1">
        <v>43073</v>
      </c>
      <c r="B174">
        <v>7.1474336884336895E-2</v>
      </c>
      <c r="D174" s="2">
        <v>43073</v>
      </c>
      <c r="E174" s="3">
        <v>1.9975919840315801E-2</v>
      </c>
      <c r="F174" s="5">
        <v>0.98002408015968401</v>
      </c>
      <c r="G174">
        <f t="shared" si="21"/>
        <v>0</v>
      </c>
      <c r="H174">
        <f t="shared" si="22"/>
        <v>1</v>
      </c>
      <c r="I174">
        <f t="shared" si="23"/>
        <v>0</v>
      </c>
      <c r="J174">
        <f t="shared" si="24"/>
        <v>7.1474336884336895E-2</v>
      </c>
      <c r="K174">
        <v>254.34967</v>
      </c>
      <c r="M174">
        <f t="shared" si="25"/>
        <v>192394.72600000005</v>
      </c>
      <c r="N174">
        <f t="shared" si="29"/>
        <v>22</v>
      </c>
      <c r="O174">
        <f t="shared" si="30"/>
        <v>-1</v>
      </c>
      <c r="Q174">
        <f>Q173+N174*(K174-K173)</f>
        <v>923.94726000000048</v>
      </c>
      <c r="R174">
        <f t="shared" si="26"/>
        <v>92394.726000000053</v>
      </c>
      <c r="S174">
        <f t="shared" si="27"/>
        <v>111615.868</v>
      </c>
      <c r="U174" s="1" t="s">
        <v>186</v>
      </c>
      <c r="V174">
        <v>92394.725999999995</v>
      </c>
      <c r="W174">
        <f t="shared" si="28"/>
        <v>0</v>
      </c>
      <c r="AG174" s="1"/>
    </row>
    <row r="175" spans="1:33" x14ac:dyDescent="0.25">
      <c r="A175" s="1">
        <v>43074</v>
      </c>
      <c r="B175">
        <v>5.1931932331645302E-2</v>
      </c>
      <c r="D175" s="2">
        <v>43074</v>
      </c>
      <c r="E175" s="3">
        <v>6.8762900391649506E-2</v>
      </c>
      <c r="F175" s="5">
        <v>0.93123709960834999</v>
      </c>
      <c r="G175">
        <f t="shared" si="21"/>
        <v>0</v>
      </c>
      <c r="H175">
        <f t="shared" si="22"/>
        <v>1</v>
      </c>
      <c r="I175">
        <f t="shared" si="23"/>
        <v>0</v>
      </c>
      <c r="J175">
        <f t="shared" si="24"/>
        <v>5.1931932331645302E-2</v>
      </c>
      <c r="K175">
        <v>253.43485999999999</v>
      </c>
      <c r="M175">
        <f t="shared" si="25"/>
        <v>190382.14400000003</v>
      </c>
      <c r="N175">
        <f t="shared" si="29"/>
        <v>22</v>
      </c>
      <c r="O175">
        <f t="shared" si="30"/>
        <v>-1</v>
      </c>
      <c r="Q175">
        <f>Q174+N175*(K175-K174)</f>
        <v>903.82144000000017</v>
      </c>
      <c r="R175">
        <f t="shared" si="26"/>
        <v>90382.144000000015</v>
      </c>
      <c r="S175">
        <f t="shared" si="27"/>
        <v>111249.94399999999</v>
      </c>
      <c r="U175" s="1" t="s">
        <v>187</v>
      </c>
      <c r="V175">
        <v>90382.144</v>
      </c>
      <c r="W175">
        <f t="shared" si="28"/>
        <v>0</v>
      </c>
      <c r="AG175" s="1"/>
    </row>
    <row r="176" spans="1:33" x14ac:dyDescent="0.25">
      <c r="A176" s="1">
        <v>43075</v>
      </c>
      <c r="B176">
        <v>7.7459627206506402E-3</v>
      </c>
      <c r="D176" s="2">
        <v>43075</v>
      </c>
      <c r="E176" s="3">
        <v>8.9204838316668006E-2</v>
      </c>
      <c r="F176" s="5">
        <v>0.91079516168333197</v>
      </c>
      <c r="G176">
        <f t="shared" si="21"/>
        <v>0</v>
      </c>
      <c r="H176">
        <f t="shared" si="22"/>
        <v>1</v>
      </c>
      <c r="I176">
        <f t="shared" si="23"/>
        <v>0</v>
      </c>
      <c r="J176">
        <f t="shared" si="24"/>
        <v>7.7459627206506402E-3</v>
      </c>
      <c r="K176">
        <v>253.48301699999999</v>
      </c>
      <c r="M176">
        <f t="shared" si="25"/>
        <v>190488.08940000003</v>
      </c>
      <c r="N176">
        <f t="shared" si="29"/>
        <v>22</v>
      </c>
      <c r="O176">
        <f t="shared" si="30"/>
        <v>-1</v>
      </c>
      <c r="Q176">
        <f>Q175+N176*(K176-K175)</f>
        <v>904.88089400000024</v>
      </c>
      <c r="R176">
        <f t="shared" si="26"/>
        <v>90488.089400000026</v>
      </c>
      <c r="S176">
        <f t="shared" si="27"/>
        <v>111269.2068</v>
      </c>
      <c r="U176" s="1" t="s">
        <v>188</v>
      </c>
      <c r="V176">
        <v>90488.089399999895</v>
      </c>
      <c r="W176">
        <f t="shared" si="28"/>
        <v>1.3096723705530167E-10</v>
      </c>
      <c r="AG176" s="1"/>
    </row>
    <row r="177" spans="1:33" x14ac:dyDescent="0.25">
      <c r="A177" s="1">
        <v>43076</v>
      </c>
      <c r="B177">
        <v>2.43709400236913E-2</v>
      </c>
      <c r="D177" s="2">
        <v>43076</v>
      </c>
      <c r="E177" s="3">
        <v>0.17527511443600299</v>
      </c>
      <c r="F177" s="5">
        <v>0.82472488556399604</v>
      </c>
      <c r="G177">
        <f t="shared" si="21"/>
        <v>0</v>
      </c>
      <c r="H177">
        <f t="shared" si="22"/>
        <v>1</v>
      </c>
      <c r="I177">
        <f t="shared" si="23"/>
        <v>0</v>
      </c>
      <c r="J177">
        <f t="shared" si="24"/>
        <v>2.43709400236913E-2</v>
      </c>
      <c r="K177">
        <v>254.28227200000001</v>
      </c>
      <c r="M177">
        <f t="shared" si="25"/>
        <v>192246.45040000006</v>
      </c>
      <c r="N177">
        <f t="shared" si="29"/>
        <v>22</v>
      </c>
      <c r="O177">
        <f t="shared" si="30"/>
        <v>-1</v>
      </c>
      <c r="Q177">
        <f>Q176+N177*(K177-K176)</f>
        <v>922.4645040000006</v>
      </c>
      <c r="R177">
        <f t="shared" si="26"/>
        <v>92246.45040000006</v>
      </c>
      <c r="S177">
        <f t="shared" si="27"/>
        <v>111588.9088</v>
      </c>
      <c r="U177" s="1" t="s">
        <v>189</v>
      </c>
      <c r="V177">
        <v>92246.450400000002</v>
      </c>
      <c r="W177">
        <f t="shared" si="28"/>
        <v>0</v>
      </c>
      <c r="AG177" s="1"/>
    </row>
    <row r="178" spans="1:33" x14ac:dyDescent="0.25">
      <c r="A178" s="1">
        <v>43077</v>
      </c>
      <c r="B178">
        <v>1.32884618033022E-2</v>
      </c>
      <c r="D178" s="2">
        <v>43077</v>
      </c>
      <c r="E178" s="3">
        <v>8.4566479427998095E-2</v>
      </c>
      <c r="F178" s="5">
        <v>0.915433520572001</v>
      </c>
      <c r="G178">
        <f t="shared" si="21"/>
        <v>0</v>
      </c>
      <c r="H178">
        <f t="shared" si="22"/>
        <v>1</v>
      </c>
      <c r="I178">
        <f t="shared" si="23"/>
        <v>0</v>
      </c>
      <c r="J178">
        <f t="shared" si="24"/>
        <v>1.32884618033022E-2</v>
      </c>
      <c r="K178">
        <v>255.668869</v>
      </c>
      <c r="M178">
        <f t="shared" si="25"/>
        <v>195296.96380000006</v>
      </c>
      <c r="N178">
        <f t="shared" si="29"/>
        <v>22</v>
      </c>
      <c r="O178">
        <f t="shared" si="30"/>
        <v>-1</v>
      </c>
      <c r="Q178">
        <f>Q177+N178*(K178-K177)</f>
        <v>952.96963800000049</v>
      </c>
      <c r="R178">
        <f t="shared" si="26"/>
        <v>95296.963800000056</v>
      </c>
      <c r="S178">
        <f t="shared" si="27"/>
        <v>112143.54760000001</v>
      </c>
      <c r="U178" s="1" t="s">
        <v>190</v>
      </c>
      <c r="V178">
        <v>95296.963799999896</v>
      </c>
      <c r="W178">
        <f t="shared" si="28"/>
        <v>1.6007106751203537E-10</v>
      </c>
      <c r="AG178" s="1"/>
    </row>
    <row r="179" spans="1:33" x14ac:dyDescent="0.25">
      <c r="A179" s="1">
        <v>43080</v>
      </c>
      <c r="B179">
        <v>-2.7648814588594001E-2</v>
      </c>
      <c r="D179" s="2">
        <v>43080</v>
      </c>
      <c r="E179" s="3">
        <v>7.6998053065494898E-2</v>
      </c>
      <c r="F179" s="5">
        <v>0.92300194693450499</v>
      </c>
      <c r="G179">
        <f t="shared" si="21"/>
        <v>0</v>
      </c>
      <c r="H179">
        <f t="shared" si="22"/>
        <v>1</v>
      </c>
      <c r="I179">
        <f t="shared" si="23"/>
        <v>0</v>
      </c>
      <c r="J179">
        <f t="shared" si="24"/>
        <v>-2.7648814588594001E-2</v>
      </c>
      <c r="K179">
        <v>256.43923999999998</v>
      </c>
      <c r="M179">
        <f t="shared" si="25"/>
        <v>196991.78000000003</v>
      </c>
      <c r="N179">
        <f t="shared" si="29"/>
        <v>22</v>
      </c>
      <c r="O179">
        <f t="shared" si="30"/>
        <v>-1</v>
      </c>
      <c r="Q179">
        <f>Q178+N179*(K179-K178)</f>
        <v>969.91780000000017</v>
      </c>
      <c r="R179">
        <f t="shared" si="26"/>
        <v>96991.780000000013</v>
      </c>
      <c r="S179">
        <f t="shared" si="27"/>
        <v>112451.696</v>
      </c>
      <c r="U179" s="1" t="s">
        <v>191</v>
      </c>
      <c r="V179">
        <v>96991.779999999897</v>
      </c>
      <c r="W179">
        <f t="shared" si="28"/>
        <v>1.1641532182693481E-10</v>
      </c>
      <c r="AG179" s="1"/>
    </row>
    <row r="180" spans="1:33" x14ac:dyDescent="0.25">
      <c r="A180" s="1">
        <v>43081</v>
      </c>
      <c r="B180">
        <v>-1.4781364067363899E-2</v>
      </c>
      <c r="D180" s="2">
        <v>43081</v>
      </c>
      <c r="E180" s="3">
        <v>7.9611886431286902E-2</v>
      </c>
      <c r="F180" s="5">
        <v>0.92038811356871297</v>
      </c>
      <c r="G180">
        <f t="shared" si="21"/>
        <v>0</v>
      </c>
      <c r="H180">
        <f t="shared" si="22"/>
        <v>1</v>
      </c>
      <c r="I180">
        <f t="shared" si="23"/>
        <v>0</v>
      </c>
      <c r="J180">
        <f t="shared" si="24"/>
        <v>-1.4781364067363899E-2</v>
      </c>
      <c r="K180">
        <v>256.89178500000003</v>
      </c>
      <c r="M180">
        <f t="shared" si="25"/>
        <v>198077.88800000012</v>
      </c>
      <c r="N180">
        <f t="shared" si="29"/>
        <v>24</v>
      </c>
      <c r="O180">
        <f t="shared" si="30"/>
        <v>1</v>
      </c>
      <c r="Q180">
        <f>Q179+N180*(K180-K179)</f>
        <v>980.77888000000121</v>
      </c>
      <c r="R180">
        <f t="shared" si="26"/>
        <v>98077.888000000123</v>
      </c>
      <c r="S180">
        <f t="shared" si="27"/>
        <v>112632.71400000001</v>
      </c>
      <c r="U180" s="1" t="s">
        <v>192</v>
      </c>
      <c r="V180">
        <v>98077.888000000006</v>
      </c>
      <c r="W180">
        <f t="shared" si="28"/>
        <v>1.1641532182693481E-10</v>
      </c>
      <c r="AG180" s="1"/>
    </row>
    <row r="181" spans="1:33" x14ac:dyDescent="0.25">
      <c r="A181" s="1">
        <v>43082</v>
      </c>
      <c r="B181">
        <v>-2.01379790461309E-4</v>
      </c>
      <c r="D181" s="2">
        <v>43082</v>
      </c>
      <c r="E181" s="3">
        <v>7.2173738771806797E-3</v>
      </c>
      <c r="F181" s="5">
        <v>0.99278262612281898</v>
      </c>
      <c r="G181">
        <f t="shared" si="21"/>
        <v>0</v>
      </c>
      <c r="H181">
        <f t="shared" si="22"/>
        <v>1</v>
      </c>
      <c r="I181">
        <f t="shared" si="23"/>
        <v>0</v>
      </c>
      <c r="J181">
        <f t="shared" si="24"/>
        <v>-2.01379790461309E-4</v>
      </c>
      <c r="K181">
        <v>256.86291499999999</v>
      </c>
      <c r="M181">
        <f t="shared" si="25"/>
        <v>198008.60000000003</v>
      </c>
      <c r="N181">
        <f t="shared" si="29"/>
        <v>24</v>
      </c>
      <c r="O181">
        <f t="shared" si="30"/>
        <v>-1</v>
      </c>
      <c r="Q181">
        <f>Q180+N181*(K181-K180)</f>
        <v>980.08600000000024</v>
      </c>
      <c r="R181">
        <f t="shared" si="26"/>
        <v>98008.60000000002</v>
      </c>
      <c r="S181">
        <f t="shared" si="27"/>
        <v>112621.166</v>
      </c>
      <c r="U181" s="1" t="s">
        <v>193</v>
      </c>
      <c r="V181">
        <v>98008.599999999904</v>
      </c>
      <c r="W181">
        <f t="shared" si="28"/>
        <v>1.1641532182693481E-10</v>
      </c>
      <c r="AG181" s="1"/>
    </row>
    <row r="182" spans="1:33" x14ac:dyDescent="0.25">
      <c r="A182" s="1">
        <v>43083</v>
      </c>
      <c r="B182">
        <v>6.3978614277875297E-3</v>
      </c>
      <c r="D182" s="2">
        <v>43083</v>
      </c>
      <c r="E182" s="3">
        <v>2.34158471172933E-2</v>
      </c>
      <c r="F182" s="5">
        <v>0.97658415288270595</v>
      </c>
      <c r="G182">
        <f t="shared" si="21"/>
        <v>0</v>
      </c>
      <c r="H182">
        <f t="shared" si="22"/>
        <v>1</v>
      </c>
      <c r="I182">
        <f t="shared" si="23"/>
        <v>0</v>
      </c>
      <c r="J182">
        <f t="shared" si="24"/>
        <v>6.3978614277875297E-3</v>
      </c>
      <c r="K182">
        <v>255.81329299999999</v>
      </c>
      <c r="M182">
        <f t="shared" si="25"/>
        <v>195489.50720000002</v>
      </c>
      <c r="N182">
        <f t="shared" si="29"/>
        <v>24</v>
      </c>
      <c r="O182">
        <f t="shared" si="30"/>
        <v>-1</v>
      </c>
      <c r="Q182">
        <f>Q181+N182*(K182-K181)</f>
        <v>954.89507200000025</v>
      </c>
      <c r="R182">
        <f t="shared" si="26"/>
        <v>95489.507200000022</v>
      </c>
      <c r="S182">
        <f t="shared" si="27"/>
        <v>112201.31719999999</v>
      </c>
      <c r="U182" s="1" t="s">
        <v>194</v>
      </c>
      <c r="V182">
        <v>95489.507199999993</v>
      </c>
      <c r="W182">
        <f t="shared" si="28"/>
        <v>0</v>
      </c>
      <c r="AG182" s="1"/>
    </row>
    <row r="183" spans="1:33" x14ac:dyDescent="0.25">
      <c r="A183" s="1">
        <v>43084</v>
      </c>
      <c r="B183">
        <v>1.1556739356096E-2</v>
      </c>
      <c r="D183" s="2">
        <v>43084</v>
      </c>
      <c r="E183" s="3">
        <v>7.9837079804168404E-2</v>
      </c>
      <c r="F183" s="5">
        <v>0.92016292019583101</v>
      </c>
      <c r="G183">
        <f t="shared" si="21"/>
        <v>0</v>
      </c>
      <c r="H183">
        <f t="shared" si="22"/>
        <v>1</v>
      </c>
      <c r="I183">
        <f t="shared" si="23"/>
        <v>0</v>
      </c>
      <c r="J183">
        <f t="shared" si="24"/>
        <v>1.1556739356096E-2</v>
      </c>
      <c r="K183">
        <v>257.94360399999999</v>
      </c>
      <c r="M183">
        <f t="shared" si="25"/>
        <v>200602.25360000005</v>
      </c>
      <c r="N183">
        <f t="shared" si="29"/>
        <v>24</v>
      </c>
      <c r="O183">
        <f t="shared" si="30"/>
        <v>-1</v>
      </c>
      <c r="Q183">
        <f>Q182+N183*(K183-K182)</f>
        <v>1006.0225360000004</v>
      </c>
      <c r="R183">
        <f t="shared" si="26"/>
        <v>100602.25360000004</v>
      </c>
      <c r="S183">
        <f t="shared" si="27"/>
        <v>113053.44159999999</v>
      </c>
      <c r="U183" s="1" t="s">
        <v>195</v>
      </c>
      <c r="V183">
        <v>100602.25359999901</v>
      </c>
      <c r="W183">
        <f t="shared" si="28"/>
        <v>1.0331859812140465E-9</v>
      </c>
      <c r="AG183" s="1"/>
    </row>
    <row r="184" spans="1:33" x14ac:dyDescent="0.25">
      <c r="A184" s="1">
        <v>43087</v>
      </c>
      <c r="B184">
        <v>1.80086866330646E-2</v>
      </c>
      <c r="D184" s="2">
        <v>43087</v>
      </c>
      <c r="E184" s="3">
        <v>1.7592529624584501E-2</v>
      </c>
      <c r="F184" s="5">
        <v>0.98240747037541498</v>
      </c>
      <c r="G184">
        <f t="shared" si="21"/>
        <v>0</v>
      </c>
      <c r="H184">
        <f t="shared" si="22"/>
        <v>1</v>
      </c>
      <c r="I184">
        <f t="shared" si="23"/>
        <v>0</v>
      </c>
      <c r="J184">
        <f t="shared" si="24"/>
        <v>1.80086866330646E-2</v>
      </c>
      <c r="K184">
        <v>259.57928500000003</v>
      </c>
      <c r="M184">
        <f t="shared" si="25"/>
        <v>204855.0242000001</v>
      </c>
      <c r="N184">
        <f t="shared" si="29"/>
        <v>26</v>
      </c>
      <c r="O184">
        <f t="shared" si="30"/>
        <v>1</v>
      </c>
      <c r="Q184">
        <f>Q183+N184*(K184-K183)</f>
        <v>1048.5502420000012</v>
      </c>
      <c r="R184">
        <f t="shared" si="26"/>
        <v>104855.02420000012</v>
      </c>
      <c r="S184">
        <f t="shared" si="27"/>
        <v>113707.71400000001</v>
      </c>
      <c r="U184" s="1" t="s">
        <v>196</v>
      </c>
      <c r="V184">
        <v>104855.0242</v>
      </c>
      <c r="W184">
        <f t="shared" si="28"/>
        <v>1.1641532182693481E-10</v>
      </c>
      <c r="AG184" s="1"/>
    </row>
    <row r="185" spans="1:33" x14ac:dyDescent="0.25">
      <c r="A185" s="1">
        <v>43088</v>
      </c>
      <c r="B185">
        <v>2.2232850084476102E-2</v>
      </c>
      <c r="D185" s="2">
        <v>43088</v>
      </c>
      <c r="E185" s="3">
        <v>5.0361899082115302E-3</v>
      </c>
      <c r="F185" s="5">
        <v>0.99496381009178803</v>
      </c>
      <c r="G185">
        <f t="shared" si="21"/>
        <v>0</v>
      </c>
      <c r="H185">
        <f t="shared" si="22"/>
        <v>1</v>
      </c>
      <c r="I185">
        <f t="shared" si="23"/>
        <v>0</v>
      </c>
      <c r="J185">
        <f t="shared" si="24"/>
        <v>2.2232850084476102E-2</v>
      </c>
      <c r="K185">
        <v>258.58236699999998</v>
      </c>
      <c r="M185">
        <f t="shared" si="25"/>
        <v>202063.65379999997</v>
      </c>
      <c r="N185">
        <f t="shared" si="29"/>
        <v>28</v>
      </c>
      <c r="O185">
        <f t="shared" si="30"/>
        <v>1</v>
      </c>
      <c r="Q185">
        <f>Q184+N185*(K185-K184)</f>
        <v>1020.6365379999997</v>
      </c>
      <c r="R185">
        <f t="shared" si="26"/>
        <v>102063.65379999997</v>
      </c>
      <c r="S185">
        <f t="shared" si="27"/>
        <v>113308.94679999999</v>
      </c>
      <c r="U185" s="1" t="s">
        <v>197</v>
      </c>
      <c r="V185">
        <v>102063.653799999</v>
      </c>
      <c r="W185">
        <f t="shared" si="28"/>
        <v>9.7497832030057907E-10</v>
      </c>
      <c r="AG185" s="1"/>
    </row>
    <row r="186" spans="1:33" x14ac:dyDescent="0.25">
      <c r="A186" s="1">
        <v>43089</v>
      </c>
      <c r="B186">
        <v>1.63648007245E-2</v>
      </c>
      <c r="D186" s="2">
        <v>43089</v>
      </c>
      <c r="E186" s="3">
        <v>5.9445831679583096E-4</v>
      </c>
      <c r="F186" s="5">
        <v>0.99940554168320395</v>
      </c>
      <c r="G186">
        <f t="shared" si="21"/>
        <v>0</v>
      </c>
      <c r="H186">
        <f t="shared" si="22"/>
        <v>1</v>
      </c>
      <c r="I186">
        <f t="shared" si="23"/>
        <v>0</v>
      </c>
      <c r="J186">
        <f t="shared" si="24"/>
        <v>1.63648007245E-2</v>
      </c>
      <c r="K186">
        <v>258.44689899999997</v>
      </c>
      <c r="M186">
        <f t="shared" si="25"/>
        <v>201657.24979999996</v>
      </c>
      <c r="N186">
        <f t="shared" si="29"/>
        <v>30</v>
      </c>
      <c r="O186">
        <f t="shared" si="30"/>
        <v>1</v>
      </c>
      <c r="Q186">
        <f>Q185+N186*(K186-K185)</f>
        <v>1016.5724979999997</v>
      </c>
      <c r="R186">
        <f t="shared" si="26"/>
        <v>101657.24979999996</v>
      </c>
      <c r="S186">
        <f t="shared" si="27"/>
        <v>113254.75959999999</v>
      </c>
      <c r="U186" s="1" t="s">
        <v>198</v>
      </c>
      <c r="V186">
        <v>101657.24980000001</v>
      </c>
      <c r="W186">
        <f t="shared" si="28"/>
        <v>0</v>
      </c>
      <c r="AG186" s="1"/>
    </row>
    <row r="187" spans="1:33" x14ac:dyDescent="0.25">
      <c r="A187" s="1">
        <v>43090</v>
      </c>
      <c r="B187">
        <v>9.2308344453948497E-3</v>
      </c>
      <c r="D187" s="2">
        <v>43090</v>
      </c>
      <c r="E187" s="3">
        <v>5.1723158501199001E-3</v>
      </c>
      <c r="F187" s="5">
        <v>0.99482768414987999</v>
      </c>
      <c r="G187">
        <f t="shared" si="21"/>
        <v>0</v>
      </c>
      <c r="H187">
        <f t="shared" si="22"/>
        <v>1</v>
      </c>
      <c r="I187">
        <f t="shared" si="23"/>
        <v>0</v>
      </c>
      <c r="J187">
        <f t="shared" si="24"/>
        <v>9.2308344453948497E-3</v>
      </c>
      <c r="K187">
        <v>258.97918700000002</v>
      </c>
      <c r="M187">
        <f t="shared" si="25"/>
        <v>203360.57140000013</v>
      </c>
      <c r="N187">
        <f t="shared" si="29"/>
        <v>32</v>
      </c>
      <c r="O187">
        <f t="shared" si="30"/>
        <v>1</v>
      </c>
      <c r="Q187">
        <f>Q186+N187*(K187-K186)</f>
        <v>1033.6057140000012</v>
      </c>
      <c r="R187">
        <f t="shared" si="26"/>
        <v>103360.57140000012</v>
      </c>
      <c r="S187">
        <f t="shared" si="27"/>
        <v>113467.67480000001</v>
      </c>
      <c r="U187" s="1" t="s">
        <v>199</v>
      </c>
      <c r="V187">
        <v>103360.5714</v>
      </c>
      <c r="W187">
        <f t="shared" si="28"/>
        <v>1.1641532182693481E-10</v>
      </c>
      <c r="AG187" s="1"/>
    </row>
    <row r="188" spans="1:33" x14ac:dyDescent="0.25">
      <c r="A188" s="1">
        <v>43091</v>
      </c>
      <c r="B188">
        <v>1.08032603221603E-2</v>
      </c>
      <c r="D188" s="2">
        <v>43091</v>
      </c>
      <c r="E188" s="3">
        <v>7.6425343140951098E-4</v>
      </c>
      <c r="F188" s="5">
        <v>0.99923574656859004</v>
      </c>
      <c r="G188">
        <f t="shared" si="21"/>
        <v>0</v>
      </c>
      <c r="H188">
        <f t="shared" si="22"/>
        <v>1</v>
      </c>
      <c r="I188">
        <f t="shared" si="23"/>
        <v>0</v>
      </c>
      <c r="J188">
        <f t="shared" si="24"/>
        <v>1.08032603221603E-2</v>
      </c>
      <c r="K188">
        <v>258.91146900000001</v>
      </c>
      <c r="M188">
        <f t="shared" si="25"/>
        <v>203143.87380000006</v>
      </c>
      <c r="N188">
        <f t="shared" si="29"/>
        <v>32</v>
      </c>
      <c r="O188">
        <f t="shared" si="30"/>
        <v>-1</v>
      </c>
      <c r="Q188">
        <f>Q187+N188*(K188-K187)</f>
        <v>1031.4387380000007</v>
      </c>
      <c r="R188">
        <f t="shared" si="26"/>
        <v>103143.87380000007</v>
      </c>
      <c r="S188">
        <f t="shared" si="27"/>
        <v>113440.5876</v>
      </c>
      <c r="U188" s="1" t="s">
        <v>200</v>
      </c>
      <c r="V188">
        <v>103143.8738</v>
      </c>
      <c r="W188">
        <f t="shared" si="28"/>
        <v>0</v>
      </c>
      <c r="AG188" s="1"/>
    </row>
    <row r="189" spans="1:33" x14ac:dyDescent="0.25">
      <c r="A189" s="1">
        <v>43095</v>
      </c>
      <c r="B189">
        <v>2.8144666403314401E-2</v>
      </c>
      <c r="D189" s="2">
        <v>43095</v>
      </c>
      <c r="E189" s="3">
        <v>3.1378802917233399E-3</v>
      </c>
      <c r="F189" s="5">
        <v>0.99686211970827598</v>
      </c>
      <c r="G189">
        <f t="shared" si="21"/>
        <v>0</v>
      </c>
      <c r="H189">
        <f t="shared" si="22"/>
        <v>1</v>
      </c>
      <c r="I189">
        <f t="shared" si="23"/>
        <v>0</v>
      </c>
      <c r="J189">
        <f t="shared" si="24"/>
        <v>2.8144666403314401E-2</v>
      </c>
      <c r="K189">
        <v>258.60171500000001</v>
      </c>
      <c r="M189">
        <f t="shared" si="25"/>
        <v>202152.66100000008</v>
      </c>
      <c r="N189">
        <f t="shared" si="29"/>
        <v>32</v>
      </c>
      <c r="O189">
        <f t="shared" si="30"/>
        <v>-1</v>
      </c>
      <c r="Q189">
        <f>Q188+N189*(K189-K188)</f>
        <v>1021.5266100000008</v>
      </c>
      <c r="R189">
        <f t="shared" si="26"/>
        <v>102152.66100000008</v>
      </c>
      <c r="S189">
        <f t="shared" si="27"/>
        <v>113316.686</v>
      </c>
      <c r="U189" s="1" t="s">
        <v>201</v>
      </c>
      <c r="V189">
        <v>102152.66099999999</v>
      </c>
      <c r="W189">
        <f t="shared" si="28"/>
        <v>0</v>
      </c>
      <c r="AG189" s="1"/>
    </row>
    <row r="190" spans="1:33" x14ac:dyDescent="0.25">
      <c r="A190" s="1">
        <v>43096</v>
      </c>
      <c r="B190">
        <v>3.9577915874987601E-2</v>
      </c>
      <c r="D190" s="2">
        <v>43096</v>
      </c>
      <c r="E190" s="3">
        <v>2.11008864015815E-4</v>
      </c>
      <c r="F190" s="5">
        <v>0.99978899113598396</v>
      </c>
      <c r="G190">
        <f t="shared" si="21"/>
        <v>0</v>
      </c>
      <c r="H190">
        <f t="shared" si="22"/>
        <v>1</v>
      </c>
      <c r="I190">
        <f t="shared" si="23"/>
        <v>0</v>
      </c>
      <c r="J190">
        <f t="shared" si="24"/>
        <v>3.9577915874987601E-2</v>
      </c>
      <c r="K190">
        <v>258.72757000000001</v>
      </c>
      <c r="M190">
        <f t="shared" si="25"/>
        <v>202555.39700000008</v>
      </c>
      <c r="N190">
        <f t="shared" si="29"/>
        <v>32</v>
      </c>
      <c r="O190">
        <f t="shared" si="30"/>
        <v>-1</v>
      </c>
      <c r="Q190">
        <f>Q189+N190*(K190-K189)</f>
        <v>1025.5539700000008</v>
      </c>
      <c r="R190">
        <f t="shared" si="26"/>
        <v>102555.39700000008</v>
      </c>
      <c r="S190">
        <f t="shared" si="27"/>
        <v>113367.02800000001</v>
      </c>
      <c r="U190" s="1" t="s">
        <v>202</v>
      </c>
      <c r="V190">
        <v>102555.397</v>
      </c>
      <c r="W190">
        <f t="shared" si="28"/>
        <v>0</v>
      </c>
      <c r="AG190" s="1"/>
    </row>
    <row r="191" spans="1:33" x14ac:dyDescent="0.25">
      <c r="A191" s="1">
        <v>43097</v>
      </c>
      <c r="B191">
        <v>2.4489410252200999E-2</v>
      </c>
      <c r="D191" s="2">
        <v>43097</v>
      </c>
      <c r="E191" s="3">
        <v>2.341325142442E-4</v>
      </c>
      <c r="F191" s="5">
        <v>0.99976586748575502</v>
      </c>
      <c r="G191">
        <f t="shared" si="21"/>
        <v>0</v>
      </c>
      <c r="H191">
        <f t="shared" si="22"/>
        <v>1</v>
      </c>
      <c r="I191">
        <f t="shared" si="23"/>
        <v>0</v>
      </c>
      <c r="J191">
        <f t="shared" si="24"/>
        <v>2.4489410252200999E-2</v>
      </c>
      <c r="K191">
        <v>259.25985700000001</v>
      </c>
      <c r="M191">
        <f t="shared" si="25"/>
        <v>204258.71540000007</v>
      </c>
      <c r="N191">
        <f t="shared" si="29"/>
        <v>32</v>
      </c>
      <c r="O191">
        <f t="shared" si="30"/>
        <v>-1</v>
      </c>
      <c r="Q191">
        <f>Q190+N191*(K191-K190)</f>
        <v>1042.5871540000007</v>
      </c>
      <c r="R191">
        <f t="shared" si="26"/>
        <v>104258.71540000007</v>
      </c>
      <c r="S191">
        <f t="shared" si="27"/>
        <v>113579.9428</v>
      </c>
      <c r="U191" s="1" t="s">
        <v>203</v>
      </c>
      <c r="V191">
        <v>104258.7154</v>
      </c>
      <c r="W191">
        <f t="shared" si="28"/>
        <v>0</v>
      </c>
      <c r="AG191" s="1"/>
    </row>
    <row r="192" spans="1:33" x14ac:dyDescent="0.25">
      <c r="A192" s="1">
        <v>43098</v>
      </c>
      <c r="B192">
        <v>1.7949410859663398E-2</v>
      </c>
      <c r="D192" s="2">
        <v>43098</v>
      </c>
      <c r="E192" s="3">
        <v>5.1920799041726897E-4</v>
      </c>
      <c r="F192" s="5">
        <v>0.99948079200958195</v>
      </c>
      <c r="G192">
        <f t="shared" si="21"/>
        <v>0</v>
      </c>
      <c r="H192">
        <f t="shared" si="22"/>
        <v>1</v>
      </c>
      <c r="I192">
        <f t="shared" si="23"/>
        <v>0</v>
      </c>
      <c r="J192">
        <f t="shared" si="24"/>
        <v>1.7949410859663398E-2</v>
      </c>
      <c r="K192">
        <v>258.28234900000001</v>
      </c>
      <c r="M192">
        <f t="shared" si="25"/>
        <v>201130.68980000008</v>
      </c>
      <c r="N192">
        <f t="shared" si="29"/>
        <v>32</v>
      </c>
      <c r="O192">
        <f t="shared" si="30"/>
        <v>-1</v>
      </c>
      <c r="Q192">
        <f>Q191+N192*(K192-K191)</f>
        <v>1011.3068980000007</v>
      </c>
      <c r="R192">
        <f t="shared" si="26"/>
        <v>101130.68980000008</v>
      </c>
      <c r="S192">
        <f t="shared" si="27"/>
        <v>113188.9396</v>
      </c>
      <c r="U192" s="1" t="s">
        <v>204</v>
      </c>
      <c r="V192">
        <v>101130.68979999999</v>
      </c>
      <c r="W192">
        <f t="shared" si="28"/>
        <v>0</v>
      </c>
      <c r="AG192" s="1"/>
    </row>
    <row r="193" spans="1:33" x14ac:dyDescent="0.25">
      <c r="A193" s="1">
        <v>43102</v>
      </c>
      <c r="B193">
        <v>-3.98136014195416E-3</v>
      </c>
      <c r="D193" s="2">
        <v>43102</v>
      </c>
      <c r="E193" s="3">
        <v>1.9675102729867101E-2</v>
      </c>
      <c r="F193" s="5">
        <v>0.98032489727013195</v>
      </c>
      <c r="G193">
        <f t="shared" si="21"/>
        <v>0</v>
      </c>
      <c r="H193">
        <f t="shared" si="22"/>
        <v>1</v>
      </c>
      <c r="I193">
        <f t="shared" si="23"/>
        <v>0</v>
      </c>
      <c r="J193">
        <f t="shared" si="24"/>
        <v>-3.98136014195416E-3</v>
      </c>
      <c r="K193">
        <v>260.13095099999998</v>
      </c>
      <c r="M193">
        <f t="shared" si="25"/>
        <v>207046.21619999997</v>
      </c>
      <c r="N193">
        <f t="shared" si="29"/>
        <v>32</v>
      </c>
      <c r="O193">
        <f t="shared" si="30"/>
        <v>-1</v>
      </c>
      <c r="Q193">
        <f>Q192+N193*(K193-K192)</f>
        <v>1070.4621619999998</v>
      </c>
      <c r="R193">
        <f t="shared" si="26"/>
        <v>107046.21619999998</v>
      </c>
      <c r="S193">
        <f t="shared" si="27"/>
        <v>113928.38039999999</v>
      </c>
      <c r="U193" s="1" t="s">
        <v>205</v>
      </c>
      <c r="V193">
        <v>107046.21619999901</v>
      </c>
      <c r="W193">
        <f t="shared" si="28"/>
        <v>9.7497832030057907E-10</v>
      </c>
      <c r="AG193" s="1"/>
    </row>
    <row r="194" spans="1:33" x14ac:dyDescent="0.25">
      <c r="A194" s="1">
        <v>43103</v>
      </c>
      <c r="B194">
        <v>-5.1392625052086799E-3</v>
      </c>
      <c r="D194" s="2">
        <v>43103</v>
      </c>
      <c r="E194" s="3">
        <v>5.7119590766753197E-3</v>
      </c>
      <c r="F194" s="5">
        <v>0.99428804092332401</v>
      </c>
      <c r="G194">
        <f t="shared" si="21"/>
        <v>0</v>
      </c>
      <c r="H194">
        <f t="shared" si="22"/>
        <v>1</v>
      </c>
      <c r="I194">
        <f t="shared" si="23"/>
        <v>0</v>
      </c>
      <c r="J194">
        <f t="shared" si="24"/>
        <v>-5.1392625052086799E-3</v>
      </c>
      <c r="K194">
        <v>261.776276</v>
      </c>
      <c r="M194">
        <f t="shared" si="25"/>
        <v>212311.25620000003</v>
      </c>
      <c r="N194">
        <f t="shared" si="29"/>
        <v>32</v>
      </c>
      <c r="O194">
        <f t="shared" si="30"/>
        <v>-1</v>
      </c>
      <c r="Q194">
        <f>Q193+N194*(K194-K193)</f>
        <v>1123.1125620000003</v>
      </c>
      <c r="R194">
        <f t="shared" si="26"/>
        <v>112311.25620000003</v>
      </c>
      <c r="S194">
        <f t="shared" si="27"/>
        <v>114586.5104</v>
      </c>
      <c r="U194" s="1" t="s">
        <v>206</v>
      </c>
      <c r="V194">
        <v>112311.256199999</v>
      </c>
      <c r="W194">
        <f t="shared" si="28"/>
        <v>1.0331859812140465E-9</v>
      </c>
      <c r="AG194" s="1"/>
    </row>
    <row r="195" spans="1:33" x14ac:dyDescent="0.25">
      <c r="A195" s="1">
        <v>43104</v>
      </c>
      <c r="B195">
        <v>2.1355859599425601E-3</v>
      </c>
      <c r="D195" s="2">
        <v>43104</v>
      </c>
      <c r="E195" s="3">
        <v>1.7545989626003101E-2</v>
      </c>
      <c r="F195" s="5">
        <v>0.98245401037399605</v>
      </c>
      <c r="G195">
        <f t="shared" ref="G195:G258" si="31">IF(E195&gt;0.7,-1,0)</f>
        <v>0</v>
      </c>
      <c r="H195">
        <f t="shared" ref="H195:H258" si="32">IF(F195&gt;0.7,1,0)</f>
        <v>1</v>
      </c>
      <c r="I195">
        <f t="shared" ref="I195:I258" si="33">G195*(-B195)</f>
        <v>0</v>
      </c>
      <c r="J195">
        <f t="shared" ref="J195:J258" si="34">H195*B195</f>
        <v>2.1355859599425601E-3</v>
      </c>
      <c r="K195">
        <v>262.87960800000002</v>
      </c>
      <c r="M195">
        <f t="shared" ref="M195:M258" si="35">100000+R195</f>
        <v>215841.91860000009</v>
      </c>
      <c r="N195">
        <f t="shared" si="29"/>
        <v>32</v>
      </c>
      <c r="O195">
        <f t="shared" si="30"/>
        <v>-1</v>
      </c>
      <c r="Q195">
        <f>Q194+N195*(K195-K194)</f>
        <v>1158.419186000001</v>
      </c>
      <c r="R195">
        <f t="shared" ref="R195:R258" si="36">Q195*100</f>
        <v>115841.91860000009</v>
      </c>
      <c r="S195">
        <f t="shared" ref="S195:S258" si="37">(100000-4*22531)+400*K195</f>
        <v>115027.8432</v>
      </c>
      <c r="U195" s="1" t="s">
        <v>207</v>
      </c>
      <c r="V195">
        <v>115841.9186</v>
      </c>
      <c r="W195">
        <f t="shared" ref="W195:W258" si="38">R195-V195</f>
        <v>0</v>
      </c>
      <c r="AG195" s="1"/>
    </row>
    <row r="196" spans="1:33" x14ac:dyDescent="0.25">
      <c r="A196" s="1">
        <v>43105</v>
      </c>
      <c r="B196">
        <v>-1.9748711716752699E-3</v>
      </c>
      <c r="D196" s="2">
        <v>43105</v>
      </c>
      <c r="E196" s="3">
        <v>7.4741190763740698E-3</v>
      </c>
      <c r="F196" s="5">
        <v>0.99252588092362504</v>
      </c>
      <c r="G196">
        <f t="shared" si="31"/>
        <v>0</v>
      </c>
      <c r="H196">
        <f t="shared" si="32"/>
        <v>1</v>
      </c>
      <c r="I196">
        <f t="shared" si="33"/>
        <v>0</v>
      </c>
      <c r="J196">
        <f t="shared" si="34"/>
        <v>-1.9748711716752699E-3</v>
      </c>
      <c r="K196">
        <v>264.631439</v>
      </c>
      <c r="M196">
        <f t="shared" si="35"/>
        <v>221447.77780000004</v>
      </c>
      <c r="N196">
        <f t="shared" si="29"/>
        <v>32</v>
      </c>
      <c r="O196">
        <f t="shared" si="30"/>
        <v>-1</v>
      </c>
      <c r="Q196">
        <f>Q195+N196*(K196-K195)</f>
        <v>1214.4777780000004</v>
      </c>
      <c r="R196">
        <f t="shared" si="36"/>
        <v>121447.77780000004</v>
      </c>
      <c r="S196">
        <f t="shared" si="37"/>
        <v>115728.5756</v>
      </c>
      <c r="U196" s="1" t="s">
        <v>208</v>
      </c>
      <c r="V196">
        <v>121447.77779999901</v>
      </c>
      <c r="W196">
        <f t="shared" si="38"/>
        <v>1.0331859812140465E-9</v>
      </c>
      <c r="AG196" s="1"/>
    </row>
    <row r="197" spans="1:33" x14ac:dyDescent="0.25">
      <c r="A197" s="1">
        <v>43108</v>
      </c>
      <c r="B197">
        <v>-4.16170865254239E-3</v>
      </c>
      <c r="D197" s="2">
        <v>43108</v>
      </c>
      <c r="E197" s="3">
        <v>1.0185385489538401E-3</v>
      </c>
      <c r="F197" s="5">
        <v>0.99898146145104605</v>
      </c>
      <c r="G197">
        <f t="shared" si="31"/>
        <v>0</v>
      </c>
      <c r="H197">
        <f t="shared" si="32"/>
        <v>1</v>
      </c>
      <c r="I197">
        <f t="shared" si="33"/>
        <v>0</v>
      </c>
      <c r="J197">
        <f t="shared" si="34"/>
        <v>-4.16170865254239E-3</v>
      </c>
      <c r="K197">
        <v>265.115387</v>
      </c>
      <c r="M197">
        <f t="shared" si="35"/>
        <v>222996.41140000004</v>
      </c>
      <c r="N197">
        <f t="shared" si="29"/>
        <v>32</v>
      </c>
      <c r="O197">
        <f t="shared" si="30"/>
        <v>-1</v>
      </c>
      <c r="Q197">
        <f>Q196+N197*(K197-K196)</f>
        <v>1229.9641140000003</v>
      </c>
      <c r="R197">
        <f t="shared" si="36"/>
        <v>122996.41140000004</v>
      </c>
      <c r="S197">
        <f t="shared" si="37"/>
        <v>115922.1548</v>
      </c>
      <c r="U197" s="1" t="s">
        <v>209</v>
      </c>
      <c r="V197">
        <v>122996.41139999899</v>
      </c>
      <c r="W197">
        <f t="shared" si="38"/>
        <v>1.0477378964424133E-9</v>
      </c>
      <c r="AG197" s="1"/>
    </row>
    <row r="198" spans="1:33" x14ac:dyDescent="0.25">
      <c r="A198" s="1">
        <v>43109</v>
      </c>
      <c r="B198">
        <v>-1.6026280807848101E-3</v>
      </c>
      <c r="D198" s="2">
        <v>43109</v>
      </c>
      <c r="E198" s="3">
        <v>1.0132649559677601E-3</v>
      </c>
      <c r="F198" s="5">
        <v>0.99898673504403201</v>
      </c>
      <c r="G198">
        <f t="shared" si="31"/>
        <v>0</v>
      </c>
      <c r="H198">
        <f t="shared" si="32"/>
        <v>1</v>
      </c>
      <c r="I198">
        <f t="shared" si="33"/>
        <v>0</v>
      </c>
      <c r="J198">
        <f t="shared" si="34"/>
        <v>-1.6026280807848101E-3</v>
      </c>
      <c r="K198">
        <v>265.71542399999998</v>
      </c>
      <c r="M198">
        <f t="shared" si="35"/>
        <v>224916.52979999999</v>
      </c>
      <c r="N198">
        <f t="shared" si="29"/>
        <v>32</v>
      </c>
      <c r="O198">
        <f t="shared" si="30"/>
        <v>-1</v>
      </c>
      <c r="Q198">
        <f>Q197+N198*(K198-K197)</f>
        <v>1249.1652979999999</v>
      </c>
      <c r="R198">
        <f t="shared" si="36"/>
        <v>124916.52979999999</v>
      </c>
      <c r="S198">
        <f t="shared" si="37"/>
        <v>116162.16959999999</v>
      </c>
      <c r="U198" s="1" t="s">
        <v>210</v>
      </c>
      <c r="V198">
        <v>124916.5298</v>
      </c>
      <c r="W198">
        <f t="shared" si="38"/>
        <v>0</v>
      </c>
      <c r="AG198" s="1"/>
    </row>
    <row r="199" spans="1:33" x14ac:dyDescent="0.25">
      <c r="A199" s="1">
        <v>43110</v>
      </c>
      <c r="B199">
        <v>1.73280634026007E-2</v>
      </c>
      <c r="D199" s="2">
        <v>43110</v>
      </c>
      <c r="E199" s="3">
        <v>7.9791013695329396E-4</v>
      </c>
      <c r="F199" s="5">
        <v>0.99920208986304604</v>
      </c>
      <c r="G199">
        <f t="shared" si="31"/>
        <v>0</v>
      </c>
      <c r="H199">
        <f t="shared" si="32"/>
        <v>1</v>
      </c>
      <c r="I199">
        <f t="shared" si="33"/>
        <v>0</v>
      </c>
      <c r="J199">
        <f t="shared" si="34"/>
        <v>1.73280634026007E-2</v>
      </c>
      <c r="K199">
        <v>265.30898999999999</v>
      </c>
      <c r="M199">
        <f t="shared" si="35"/>
        <v>223615.94100000002</v>
      </c>
      <c r="N199">
        <f t="shared" si="29"/>
        <v>32</v>
      </c>
      <c r="O199">
        <f t="shared" si="30"/>
        <v>-1</v>
      </c>
      <c r="Q199">
        <f>Q198+N199*(K199-K198)</f>
        <v>1236.1594100000002</v>
      </c>
      <c r="R199">
        <f t="shared" si="36"/>
        <v>123615.94100000002</v>
      </c>
      <c r="S199">
        <f t="shared" si="37"/>
        <v>115999.59599999999</v>
      </c>
      <c r="U199" s="1" t="s">
        <v>211</v>
      </c>
      <c r="V199">
        <v>123615.940999999</v>
      </c>
      <c r="W199">
        <f t="shared" si="38"/>
        <v>1.0186340659856796E-9</v>
      </c>
      <c r="AG199" s="1"/>
    </row>
    <row r="200" spans="1:33" x14ac:dyDescent="0.25">
      <c r="A200" s="1">
        <v>43111</v>
      </c>
      <c r="B200">
        <v>8.69194545811291E-3</v>
      </c>
      <c r="D200" s="2">
        <v>43111</v>
      </c>
      <c r="E200" s="3">
        <v>1.03350175990502E-4</v>
      </c>
      <c r="F200" s="5">
        <v>0.99989664982400905</v>
      </c>
      <c r="G200">
        <f t="shared" si="31"/>
        <v>0</v>
      </c>
      <c r="H200">
        <f t="shared" si="32"/>
        <v>1</v>
      </c>
      <c r="I200">
        <f t="shared" si="33"/>
        <v>0</v>
      </c>
      <c r="J200">
        <f t="shared" si="34"/>
        <v>8.69194545811291E-3</v>
      </c>
      <c r="K200">
        <v>267.24465900000001</v>
      </c>
      <c r="M200">
        <f t="shared" si="35"/>
        <v>230003.64870000008</v>
      </c>
      <c r="N200">
        <f t="shared" si="29"/>
        <v>33</v>
      </c>
      <c r="O200">
        <f t="shared" si="30"/>
        <v>0</v>
      </c>
      <c r="Q200">
        <f>Q199+N200*(K200-K199)</f>
        <v>1300.0364870000008</v>
      </c>
      <c r="R200">
        <f t="shared" si="36"/>
        <v>130003.64870000008</v>
      </c>
      <c r="S200">
        <f t="shared" si="37"/>
        <v>116773.86360000001</v>
      </c>
      <c r="U200" s="1" t="s">
        <v>212</v>
      </c>
      <c r="V200">
        <v>130003.64870000001</v>
      </c>
      <c r="W200">
        <f t="shared" si="38"/>
        <v>0</v>
      </c>
      <c r="AG200" s="1"/>
    </row>
    <row r="201" spans="1:33" x14ac:dyDescent="0.25">
      <c r="A201" s="1">
        <v>43112</v>
      </c>
      <c r="B201">
        <v>-4.3178245068615697E-3</v>
      </c>
      <c r="D201" s="2">
        <v>43112</v>
      </c>
      <c r="E201" s="4">
        <v>1.6988914773863301E-6</v>
      </c>
      <c r="F201" s="5">
        <v>0.99999830110852195</v>
      </c>
      <c r="G201">
        <f t="shared" si="31"/>
        <v>0</v>
      </c>
      <c r="H201">
        <f t="shared" si="32"/>
        <v>1</v>
      </c>
      <c r="I201">
        <f t="shared" si="33"/>
        <v>0</v>
      </c>
      <c r="J201">
        <f t="shared" si="34"/>
        <v>-4.3178245068615697E-3</v>
      </c>
      <c r="K201">
        <v>268.98684700000001</v>
      </c>
      <c r="M201">
        <f t="shared" si="35"/>
        <v>235927.08790000007</v>
      </c>
      <c r="N201">
        <f t="shared" si="29"/>
        <v>34</v>
      </c>
      <c r="O201">
        <f t="shared" si="30"/>
        <v>0</v>
      </c>
      <c r="Q201">
        <f>Q200+N201*(K201-K200)</f>
        <v>1359.2708790000006</v>
      </c>
      <c r="R201">
        <f t="shared" si="36"/>
        <v>135927.08790000007</v>
      </c>
      <c r="S201">
        <f t="shared" si="37"/>
        <v>117470.73880000001</v>
      </c>
      <c r="U201" s="1" t="s">
        <v>213</v>
      </c>
      <c r="V201">
        <v>135927.08790000001</v>
      </c>
      <c r="W201">
        <f t="shared" si="38"/>
        <v>0</v>
      </c>
      <c r="AG201" s="1"/>
    </row>
    <row r="202" spans="1:33" x14ac:dyDescent="0.25">
      <c r="A202" s="1">
        <v>43116</v>
      </c>
      <c r="B202">
        <v>-6.0296898818176202E-3</v>
      </c>
      <c r="D202" s="2">
        <v>43116</v>
      </c>
      <c r="E202" s="4">
        <v>1.2778225311205199E-7</v>
      </c>
      <c r="F202" s="5">
        <v>0.999999872217746</v>
      </c>
      <c r="G202">
        <f t="shared" si="31"/>
        <v>0</v>
      </c>
      <c r="H202">
        <f t="shared" si="32"/>
        <v>1</v>
      </c>
      <c r="I202">
        <f t="shared" si="33"/>
        <v>0</v>
      </c>
      <c r="J202">
        <f t="shared" si="34"/>
        <v>-6.0296898818176202E-3</v>
      </c>
      <c r="K202">
        <v>268.06735200000003</v>
      </c>
      <c r="M202">
        <f t="shared" si="35"/>
        <v>232616.90590000013</v>
      </c>
      <c r="N202">
        <f t="shared" si="29"/>
        <v>36</v>
      </c>
      <c r="O202">
        <f t="shared" si="30"/>
        <v>1</v>
      </c>
      <c r="Q202">
        <f>Q201+N202*(K202-K201)</f>
        <v>1326.1690590000012</v>
      </c>
      <c r="R202">
        <f t="shared" si="36"/>
        <v>132616.90590000013</v>
      </c>
      <c r="S202">
        <f t="shared" si="37"/>
        <v>117102.94080000001</v>
      </c>
      <c r="U202" s="1" t="s">
        <v>214</v>
      </c>
      <c r="V202">
        <v>132616.90590000001</v>
      </c>
      <c r="W202">
        <f t="shared" si="38"/>
        <v>0</v>
      </c>
      <c r="AG202" s="1"/>
    </row>
    <row r="203" spans="1:33" x14ac:dyDescent="0.25">
      <c r="A203" s="1">
        <v>43117</v>
      </c>
      <c r="B203">
        <v>-1.6487256396195402E-2</v>
      </c>
      <c r="D203" s="2">
        <v>43117</v>
      </c>
      <c r="E203" s="4">
        <v>6.5843156593636794E-8</v>
      </c>
      <c r="F203" s="5">
        <v>0.99999993415684296</v>
      </c>
      <c r="G203">
        <f t="shared" si="31"/>
        <v>0</v>
      </c>
      <c r="H203">
        <f t="shared" si="32"/>
        <v>1</v>
      </c>
      <c r="I203">
        <f t="shared" si="33"/>
        <v>0</v>
      </c>
      <c r="J203">
        <f t="shared" si="34"/>
        <v>-1.6487256396195402E-2</v>
      </c>
      <c r="K203">
        <v>270.62246699999997</v>
      </c>
      <c r="M203">
        <f t="shared" si="35"/>
        <v>242070.83139999991</v>
      </c>
      <c r="N203">
        <f t="shared" si="29"/>
        <v>37</v>
      </c>
      <c r="O203">
        <f t="shared" si="30"/>
        <v>0</v>
      </c>
      <c r="Q203">
        <f>Q202+N203*(K203-K202)</f>
        <v>1420.7083139999991</v>
      </c>
      <c r="R203">
        <f t="shared" si="36"/>
        <v>142070.83139999991</v>
      </c>
      <c r="S203">
        <f t="shared" si="37"/>
        <v>118124.98679999998</v>
      </c>
      <c r="U203" s="1" t="s">
        <v>215</v>
      </c>
      <c r="V203">
        <v>142070.83139999901</v>
      </c>
      <c r="W203">
        <f t="shared" si="38"/>
        <v>9.0221874415874481E-10</v>
      </c>
      <c r="AG203" s="1"/>
    </row>
    <row r="204" spans="1:33" x14ac:dyDescent="0.25">
      <c r="A204" s="1">
        <v>43118</v>
      </c>
      <c r="B204">
        <v>-1.37629122023189E-2</v>
      </c>
      <c r="D204" s="2">
        <v>43118</v>
      </c>
      <c r="E204" s="4">
        <v>4.8529058549462401E-9</v>
      </c>
      <c r="F204" s="5">
        <v>0.99999999514709403</v>
      </c>
      <c r="G204">
        <f t="shared" si="31"/>
        <v>0</v>
      </c>
      <c r="H204">
        <f t="shared" si="32"/>
        <v>1</v>
      </c>
      <c r="I204">
        <f t="shared" si="33"/>
        <v>0</v>
      </c>
      <c r="J204">
        <f t="shared" si="34"/>
        <v>-1.37629122023189E-2</v>
      </c>
      <c r="K204">
        <v>270.16760299999999</v>
      </c>
      <c r="M204">
        <f t="shared" si="35"/>
        <v>240342.34819999998</v>
      </c>
      <c r="N204">
        <f t="shared" si="29"/>
        <v>38</v>
      </c>
      <c r="O204">
        <f t="shared" si="30"/>
        <v>0</v>
      </c>
      <c r="Q204">
        <f>Q203+N204*(K204-K203)</f>
        <v>1403.4234819999997</v>
      </c>
      <c r="R204">
        <f t="shared" si="36"/>
        <v>140342.34819999998</v>
      </c>
      <c r="S204">
        <f t="shared" si="37"/>
        <v>117943.04119999999</v>
      </c>
      <c r="U204" s="1" t="s">
        <v>216</v>
      </c>
      <c r="V204">
        <v>140342.34819999899</v>
      </c>
      <c r="W204">
        <f t="shared" si="38"/>
        <v>9.8953023552894592E-10</v>
      </c>
      <c r="AG204" s="1"/>
    </row>
    <row r="205" spans="1:33" x14ac:dyDescent="0.25">
      <c r="A205" s="1">
        <v>43119</v>
      </c>
      <c r="B205">
        <v>-3.1513430858619497E-2</v>
      </c>
      <c r="D205" s="2">
        <v>43119</v>
      </c>
      <c r="E205" s="4">
        <v>8.1008225683021301E-9</v>
      </c>
      <c r="F205" s="5">
        <v>0.99999999189917699</v>
      </c>
      <c r="G205">
        <f t="shared" si="31"/>
        <v>0</v>
      </c>
      <c r="H205">
        <f t="shared" si="32"/>
        <v>1</v>
      </c>
      <c r="I205">
        <f t="shared" si="33"/>
        <v>0</v>
      </c>
      <c r="J205">
        <f t="shared" si="34"/>
        <v>-3.1513430858619497E-2</v>
      </c>
      <c r="K205">
        <v>271.39675899999997</v>
      </c>
      <c r="M205">
        <f t="shared" si="35"/>
        <v>245258.97219999993</v>
      </c>
      <c r="N205">
        <f t="shared" si="29"/>
        <v>40</v>
      </c>
      <c r="O205">
        <f t="shared" si="30"/>
        <v>1</v>
      </c>
      <c r="Q205">
        <f>Q204+N205*(K205-K204)</f>
        <v>1452.5897219999993</v>
      </c>
      <c r="R205">
        <f t="shared" si="36"/>
        <v>145258.97219999993</v>
      </c>
      <c r="S205">
        <f t="shared" si="37"/>
        <v>118434.70359999999</v>
      </c>
      <c r="U205" s="1" t="s">
        <v>217</v>
      </c>
      <c r="V205">
        <v>145258.972199999</v>
      </c>
      <c r="W205">
        <f t="shared" si="38"/>
        <v>9.3132257461547852E-10</v>
      </c>
      <c r="AG205" s="1"/>
    </row>
    <row r="206" spans="1:33" x14ac:dyDescent="0.25">
      <c r="A206" s="1">
        <v>43122</v>
      </c>
      <c r="B206">
        <v>-3.7690737016745302E-2</v>
      </c>
      <c r="D206" s="2">
        <v>43122</v>
      </c>
      <c r="E206" s="4">
        <v>7.5950756794895803E-10</v>
      </c>
      <c r="F206" s="5">
        <v>0.99999999924049199</v>
      </c>
      <c r="G206">
        <f t="shared" si="31"/>
        <v>0</v>
      </c>
      <c r="H206">
        <f t="shared" si="32"/>
        <v>1</v>
      </c>
      <c r="I206">
        <f t="shared" si="33"/>
        <v>0</v>
      </c>
      <c r="J206">
        <f t="shared" si="34"/>
        <v>-3.7690737016745302E-2</v>
      </c>
      <c r="K206">
        <v>273.60348499999998</v>
      </c>
      <c r="M206">
        <f t="shared" si="35"/>
        <v>254306.54879999993</v>
      </c>
      <c r="N206">
        <f t="shared" si="29"/>
        <v>41</v>
      </c>
      <c r="O206">
        <f t="shared" si="30"/>
        <v>0</v>
      </c>
      <c r="Q206">
        <f>Q205+N206*(K206-K205)</f>
        <v>1543.0654879999993</v>
      </c>
      <c r="R206">
        <f t="shared" si="36"/>
        <v>154306.54879999993</v>
      </c>
      <c r="S206">
        <f t="shared" si="37"/>
        <v>119317.39399999999</v>
      </c>
      <c r="U206" s="1" t="s">
        <v>218</v>
      </c>
      <c r="V206">
        <v>154306.54879999999</v>
      </c>
      <c r="W206">
        <f t="shared" si="38"/>
        <v>0</v>
      </c>
      <c r="AG206" s="1"/>
    </row>
    <row r="207" spans="1:33" x14ac:dyDescent="0.25">
      <c r="A207" s="1">
        <v>43123</v>
      </c>
      <c r="B207">
        <v>-4.1571855102199802E-2</v>
      </c>
      <c r="D207" s="2">
        <v>43123</v>
      </c>
      <c r="E207" s="4">
        <v>6.8429040211981301E-10</v>
      </c>
      <c r="F207" s="5">
        <v>0.99999999931570904</v>
      </c>
      <c r="G207">
        <f t="shared" si="31"/>
        <v>0</v>
      </c>
      <c r="H207">
        <f t="shared" si="32"/>
        <v>1</v>
      </c>
      <c r="I207">
        <f t="shared" si="33"/>
        <v>0</v>
      </c>
      <c r="J207">
        <f t="shared" si="34"/>
        <v>-4.1571855102199802E-2</v>
      </c>
      <c r="K207">
        <v>274.18420400000002</v>
      </c>
      <c r="M207">
        <f t="shared" si="35"/>
        <v>256687.49670000011</v>
      </c>
      <c r="N207">
        <f t="shared" si="29"/>
        <v>41</v>
      </c>
      <c r="O207">
        <f t="shared" si="30"/>
        <v>-1</v>
      </c>
      <c r="Q207">
        <f>Q206+N207*(K207-K206)</f>
        <v>1566.8749670000011</v>
      </c>
      <c r="R207">
        <f t="shared" si="36"/>
        <v>156687.49670000011</v>
      </c>
      <c r="S207">
        <f t="shared" si="37"/>
        <v>119549.68160000001</v>
      </c>
      <c r="U207" s="1" t="s">
        <v>219</v>
      </c>
      <c r="V207">
        <v>156687.49669999999</v>
      </c>
      <c r="W207">
        <f t="shared" si="38"/>
        <v>0</v>
      </c>
      <c r="AG207" s="1"/>
    </row>
    <row r="208" spans="1:33" x14ac:dyDescent="0.25">
      <c r="A208" s="1">
        <v>43124</v>
      </c>
      <c r="B208">
        <v>-6.5167053558694399E-2</v>
      </c>
      <c r="D208" s="2">
        <v>43124</v>
      </c>
      <c r="E208" s="4">
        <v>7.6845151353310792E-9</v>
      </c>
      <c r="F208" s="5">
        <v>0.99999999231548398</v>
      </c>
      <c r="G208">
        <f t="shared" si="31"/>
        <v>0</v>
      </c>
      <c r="H208">
        <f t="shared" si="32"/>
        <v>1</v>
      </c>
      <c r="I208">
        <f t="shared" si="33"/>
        <v>0</v>
      </c>
      <c r="J208">
        <f t="shared" si="34"/>
        <v>-6.5167053558694399E-2</v>
      </c>
      <c r="K208">
        <v>274.07775900000001</v>
      </c>
      <c r="M208">
        <f t="shared" si="35"/>
        <v>256251.07220000008</v>
      </c>
      <c r="N208">
        <f t="shared" si="29"/>
        <v>41</v>
      </c>
      <c r="O208">
        <f t="shared" si="30"/>
        <v>-1</v>
      </c>
      <c r="Q208">
        <f>Q207+N208*(K208-K207)</f>
        <v>1562.5107220000009</v>
      </c>
      <c r="R208">
        <f t="shared" si="36"/>
        <v>156251.07220000008</v>
      </c>
      <c r="S208">
        <f t="shared" si="37"/>
        <v>119507.1036</v>
      </c>
      <c r="U208" s="1" t="s">
        <v>220</v>
      </c>
      <c r="V208">
        <v>156251.07219999901</v>
      </c>
      <c r="W208">
        <f t="shared" si="38"/>
        <v>1.076841726899147E-9</v>
      </c>
      <c r="AG208" s="1"/>
    </row>
    <row r="209" spans="1:33" x14ac:dyDescent="0.25">
      <c r="A209" s="1">
        <v>43125</v>
      </c>
      <c r="B209">
        <v>-8.5479908360307097E-2</v>
      </c>
      <c r="D209" s="2">
        <v>43125</v>
      </c>
      <c r="E209" s="4">
        <v>4.4258403608665698E-9</v>
      </c>
      <c r="F209" s="5">
        <v>0.99999999557415897</v>
      </c>
      <c r="G209">
        <f t="shared" si="31"/>
        <v>0</v>
      </c>
      <c r="H209">
        <f t="shared" si="32"/>
        <v>1</v>
      </c>
      <c r="I209">
        <f t="shared" si="33"/>
        <v>0</v>
      </c>
      <c r="J209">
        <f t="shared" si="34"/>
        <v>-8.5479908360307097E-2</v>
      </c>
      <c r="K209">
        <v>274.193848</v>
      </c>
      <c r="M209">
        <f t="shared" si="35"/>
        <v>256727.03710000005</v>
      </c>
      <c r="N209">
        <f t="shared" si="29"/>
        <v>41</v>
      </c>
      <c r="O209">
        <f t="shared" si="30"/>
        <v>-1</v>
      </c>
      <c r="Q209">
        <f>Q208+N209*(K209-K208)</f>
        <v>1567.2703710000005</v>
      </c>
      <c r="R209">
        <f t="shared" si="36"/>
        <v>156727.03710000005</v>
      </c>
      <c r="S209">
        <f t="shared" si="37"/>
        <v>119553.5392</v>
      </c>
      <c r="U209" s="1" t="s">
        <v>221</v>
      </c>
      <c r="V209">
        <v>156727.037099999</v>
      </c>
      <c r="W209">
        <f t="shared" si="38"/>
        <v>1.0477378964424133E-9</v>
      </c>
      <c r="AG209" s="1"/>
    </row>
    <row r="210" spans="1:33" x14ac:dyDescent="0.25">
      <c r="A210" s="1">
        <v>43126</v>
      </c>
      <c r="B210">
        <v>-7.1212853456625605E-2</v>
      </c>
      <c r="D210" s="2">
        <v>43126</v>
      </c>
      <c r="E210" s="4">
        <v>6.2613310092274299E-9</v>
      </c>
      <c r="F210" s="5">
        <v>0.99999999373866899</v>
      </c>
      <c r="G210">
        <f t="shared" si="31"/>
        <v>0</v>
      </c>
      <c r="H210">
        <f t="shared" si="32"/>
        <v>1</v>
      </c>
      <c r="I210">
        <f t="shared" si="33"/>
        <v>0</v>
      </c>
      <c r="J210">
        <f t="shared" si="34"/>
        <v>-7.1212853456625605E-2</v>
      </c>
      <c r="K210">
        <v>277.36843900000002</v>
      </c>
      <c r="M210">
        <f t="shared" si="35"/>
        <v>269742.86020000011</v>
      </c>
      <c r="N210">
        <f t="shared" si="29"/>
        <v>41</v>
      </c>
      <c r="O210">
        <f t="shared" si="30"/>
        <v>-1</v>
      </c>
      <c r="Q210">
        <f>Q209+N210*(K210-K209)</f>
        <v>1697.4286020000013</v>
      </c>
      <c r="R210">
        <f t="shared" si="36"/>
        <v>169742.86020000014</v>
      </c>
      <c r="S210">
        <f t="shared" si="37"/>
        <v>120823.37560000001</v>
      </c>
      <c r="U210" s="1" t="s">
        <v>222</v>
      </c>
      <c r="V210">
        <v>169742.8602</v>
      </c>
      <c r="W210">
        <f t="shared" si="38"/>
        <v>0</v>
      </c>
      <c r="AG210" s="1"/>
    </row>
    <row r="211" spans="1:33" x14ac:dyDescent="0.25">
      <c r="A211" s="1">
        <v>43129</v>
      </c>
      <c r="B211">
        <v>-8.0919693239358506E-2</v>
      </c>
      <c r="D211" s="2">
        <v>43129</v>
      </c>
      <c r="E211" s="4">
        <v>1.9087085245672502E-9</v>
      </c>
      <c r="F211" s="5">
        <v>0.99999999809129103</v>
      </c>
      <c r="G211">
        <f t="shared" si="31"/>
        <v>0</v>
      </c>
      <c r="H211">
        <f t="shared" si="32"/>
        <v>1</v>
      </c>
      <c r="I211">
        <f t="shared" si="33"/>
        <v>0</v>
      </c>
      <c r="J211">
        <f t="shared" si="34"/>
        <v>-8.0919693239358506E-2</v>
      </c>
      <c r="K211">
        <v>275.52947999999998</v>
      </c>
      <c r="M211">
        <f t="shared" si="35"/>
        <v>262203.12829999992</v>
      </c>
      <c r="N211">
        <f t="shared" si="29"/>
        <v>41</v>
      </c>
      <c r="O211">
        <f t="shared" si="30"/>
        <v>-1</v>
      </c>
      <c r="Q211">
        <f>Q210+N211*(K211-K210)</f>
        <v>1622.0312829999993</v>
      </c>
      <c r="R211">
        <f t="shared" si="36"/>
        <v>162203.12829999992</v>
      </c>
      <c r="S211">
        <f t="shared" si="37"/>
        <v>120087.79199999999</v>
      </c>
      <c r="U211" s="1" t="s">
        <v>223</v>
      </c>
      <c r="V211">
        <v>162203.12829999899</v>
      </c>
      <c r="W211">
        <f t="shared" si="38"/>
        <v>9.3132257461547852E-10</v>
      </c>
      <c r="AG211" s="1"/>
    </row>
    <row r="212" spans="1:33" x14ac:dyDescent="0.25">
      <c r="A212" s="1">
        <v>43130</v>
      </c>
      <c r="B212">
        <v>-7.41390536384951E-2</v>
      </c>
      <c r="D212" s="2">
        <v>43130</v>
      </c>
      <c r="E212" s="4">
        <v>1.3495206729885399E-8</v>
      </c>
      <c r="F212" s="5">
        <v>0.99999998650479305</v>
      </c>
      <c r="G212">
        <f t="shared" si="31"/>
        <v>0</v>
      </c>
      <c r="H212">
        <f t="shared" si="32"/>
        <v>1</v>
      </c>
      <c r="I212">
        <f t="shared" si="33"/>
        <v>0</v>
      </c>
      <c r="J212">
        <f t="shared" si="34"/>
        <v>-7.41390536384951E-2</v>
      </c>
      <c r="K212">
        <v>272.70339999999999</v>
      </c>
      <c r="M212">
        <f t="shared" si="35"/>
        <v>250616.20029999997</v>
      </c>
      <c r="N212">
        <f t="shared" si="29"/>
        <v>41</v>
      </c>
      <c r="O212">
        <f t="shared" si="30"/>
        <v>-1</v>
      </c>
      <c r="Q212">
        <f>Q211+N212*(K212-K211)</f>
        <v>1506.1620029999997</v>
      </c>
      <c r="R212">
        <f t="shared" si="36"/>
        <v>150616.20029999997</v>
      </c>
      <c r="S212">
        <f t="shared" si="37"/>
        <v>118957.36</v>
      </c>
      <c r="U212" s="1" t="s">
        <v>224</v>
      </c>
      <c r="V212">
        <v>150616.20029999901</v>
      </c>
      <c r="W212">
        <f t="shared" si="38"/>
        <v>9.6042640507221222E-10</v>
      </c>
      <c r="AG212" s="1"/>
    </row>
    <row r="213" spans="1:33" x14ac:dyDescent="0.25">
      <c r="A213" s="1">
        <v>43131</v>
      </c>
      <c r="B213">
        <v>-6.2774197981110294E-2</v>
      </c>
      <c r="D213" s="2">
        <v>43131</v>
      </c>
      <c r="E213" s="4">
        <v>1.11191305607327E-7</v>
      </c>
      <c r="F213" s="5">
        <v>0.99999988880869395</v>
      </c>
      <c r="G213">
        <f t="shared" si="31"/>
        <v>0</v>
      </c>
      <c r="H213">
        <f t="shared" si="32"/>
        <v>1</v>
      </c>
      <c r="I213">
        <f t="shared" si="33"/>
        <v>0</v>
      </c>
      <c r="J213">
        <f t="shared" si="34"/>
        <v>-6.2774197981110294E-2</v>
      </c>
      <c r="K213">
        <v>272.83889799999997</v>
      </c>
      <c r="M213">
        <f t="shared" si="35"/>
        <v>251171.74209999989</v>
      </c>
      <c r="N213">
        <f t="shared" si="29"/>
        <v>41</v>
      </c>
      <c r="O213">
        <f t="shared" si="30"/>
        <v>-1</v>
      </c>
      <c r="Q213">
        <f>Q212+N213*(K213-K212)</f>
        <v>1511.7174209999989</v>
      </c>
      <c r="R213">
        <f t="shared" si="36"/>
        <v>151171.74209999989</v>
      </c>
      <c r="S213">
        <f t="shared" si="37"/>
        <v>119011.55919999999</v>
      </c>
      <c r="U213" s="1" t="s">
        <v>225</v>
      </c>
      <c r="V213">
        <v>151171.74209999901</v>
      </c>
      <c r="W213">
        <f t="shared" si="38"/>
        <v>8.7311491370201111E-10</v>
      </c>
      <c r="AG213" s="1"/>
    </row>
    <row r="214" spans="1:33" x14ac:dyDescent="0.25">
      <c r="A214" s="1">
        <v>43132</v>
      </c>
      <c r="B214">
        <v>-8.1961784608254401E-2</v>
      </c>
      <c r="D214" s="2">
        <v>43132</v>
      </c>
      <c r="E214" s="4">
        <v>7.6036946738966499E-9</v>
      </c>
      <c r="F214" s="5">
        <v>0.99999999239630499</v>
      </c>
      <c r="G214">
        <f t="shared" si="31"/>
        <v>0</v>
      </c>
      <c r="H214">
        <f t="shared" si="32"/>
        <v>1</v>
      </c>
      <c r="I214">
        <f t="shared" si="33"/>
        <v>0</v>
      </c>
      <c r="J214">
        <f t="shared" si="34"/>
        <v>-8.1961784608254401E-2</v>
      </c>
      <c r="K214">
        <v>272.52914399999997</v>
      </c>
      <c r="M214">
        <f t="shared" si="35"/>
        <v>249901.75069999992</v>
      </c>
      <c r="N214">
        <f t="shared" si="29"/>
        <v>41</v>
      </c>
      <c r="O214">
        <f t="shared" si="30"/>
        <v>-1</v>
      </c>
      <c r="Q214">
        <f>Q213+N214*(K214-K213)</f>
        <v>1499.0175069999991</v>
      </c>
      <c r="R214">
        <f t="shared" si="36"/>
        <v>149901.75069999992</v>
      </c>
      <c r="S214">
        <f t="shared" si="37"/>
        <v>118887.65759999999</v>
      </c>
      <c r="U214" s="1" t="s">
        <v>226</v>
      </c>
      <c r="V214">
        <v>149901.75069999899</v>
      </c>
      <c r="W214">
        <f t="shared" si="38"/>
        <v>9.3132257461547852E-10</v>
      </c>
      <c r="AG214" s="1"/>
    </row>
    <row r="215" spans="1:33" x14ac:dyDescent="0.25">
      <c r="A215" s="1">
        <v>43133</v>
      </c>
      <c r="B215">
        <v>-4.9502937067127703E-2</v>
      </c>
      <c r="D215" s="2">
        <v>43133</v>
      </c>
      <c r="E215" s="4">
        <v>1.2876369672731799E-6</v>
      </c>
      <c r="F215" s="5">
        <v>0.99999871236303195</v>
      </c>
      <c r="G215">
        <f t="shared" si="31"/>
        <v>0</v>
      </c>
      <c r="H215">
        <f t="shared" si="32"/>
        <v>1</v>
      </c>
      <c r="I215">
        <f t="shared" si="33"/>
        <v>0</v>
      </c>
      <c r="J215">
        <f t="shared" si="34"/>
        <v>-4.9502937067127703E-2</v>
      </c>
      <c r="K215">
        <v>266.59622200000001</v>
      </c>
      <c r="M215">
        <f t="shared" si="35"/>
        <v>225576.77050000007</v>
      </c>
      <c r="N215">
        <f t="shared" si="29"/>
        <v>41</v>
      </c>
      <c r="O215">
        <f t="shared" si="30"/>
        <v>-1</v>
      </c>
      <c r="Q215">
        <f>Q214+N215*(K215-K214)</f>
        <v>1255.7677050000007</v>
      </c>
      <c r="R215">
        <f t="shared" si="36"/>
        <v>125576.77050000007</v>
      </c>
      <c r="S215">
        <f t="shared" si="37"/>
        <v>116514.48880000001</v>
      </c>
      <c r="U215" s="1" t="s">
        <v>227</v>
      </c>
      <c r="V215">
        <v>125576.7705</v>
      </c>
      <c r="W215">
        <f t="shared" si="38"/>
        <v>0</v>
      </c>
      <c r="AG215" s="1"/>
    </row>
    <row r="216" spans="1:33" x14ac:dyDescent="0.25">
      <c r="A216" s="1">
        <v>43136</v>
      </c>
      <c r="B216">
        <v>2.5976438658168398E-3</v>
      </c>
      <c r="D216" s="2">
        <v>43136</v>
      </c>
      <c r="E216" s="3">
        <v>0.109856988361116</v>
      </c>
      <c r="F216" s="5">
        <v>0.89014301163888299</v>
      </c>
      <c r="G216">
        <f t="shared" si="31"/>
        <v>0</v>
      </c>
      <c r="H216">
        <f t="shared" si="32"/>
        <v>1</v>
      </c>
      <c r="I216">
        <f t="shared" si="33"/>
        <v>0</v>
      </c>
      <c r="J216">
        <f t="shared" si="34"/>
        <v>2.5976438658168398E-3</v>
      </c>
      <c r="K216">
        <v>255.44648699999999</v>
      </c>
      <c r="M216">
        <f t="shared" si="35"/>
        <v>179862.85699999999</v>
      </c>
      <c r="N216">
        <f t="shared" si="29"/>
        <v>41</v>
      </c>
      <c r="O216">
        <f t="shared" si="30"/>
        <v>-1</v>
      </c>
      <c r="Q216">
        <f>Q215+N216*(K216-K215)</f>
        <v>798.62856999999985</v>
      </c>
      <c r="R216">
        <f t="shared" si="36"/>
        <v>79862.856999999989</v>
      </c>
      <c r="S216">
        <f t="shared" si="37"/>
        <v>112054.59479999999</v>
      </c>
      <c r="U216" s="1" t="s">
        <v>228</v>
      </c>
      <c r="V216">
        <v>79862.857000000004</v>
      </c>
      <c r="W216">
        <f t="shared" si="38"/>
        <v>0</v>
      </c>
      <c r="AG216" s="1"/>
    </row>
    <row r="217" spans="1:33" x14ac:dyDescent="0.25">
      <c r="A217" s="1">
        <v>43137</v>
      </c>
      <c r="B217">
        <v>-9.0145872204774307E-3</v>
      </c>
      <c r="D217" s="2">
        <v>43137</v>
      </c>
      <c r="E217" s="3">
        <v>0.72704154826130896</v>
      </c>
      <c r="F217" s="5">
        <v>0.27295845173868999</v>
      </c>
      <c r="G217">
        <f t="shared" si="31"/>
        <v>-1</v>
      </c>
      <c r="H217">
        <f t="shared" si="32"/>
        <v>0</v>
      </c>
      <c r="I217">
        <f t="shared" si="33"/>
        <v>-9.0145872204774307E-3</v>
      </c>
      <c r="J217">
        <f t="shared" si="34"/>
        <v>0</v>
      </c>
      <c r="K217">
        <v>260.47937000000002</v>
      </c>
      <c r="M217">
        <f t="shared" si="35"/>
        <v>199491.10070000007</v>
      </c>
      <c r="N217">
        <f t="shared" si="29"/>
        <v>39</v>
      </c>
      <c r="O217">
        <f t="shared" si="30"/>
        <v>-1</v>
      </c>
      <c r="Q217">
        <f>Q216+N217*(K217-K216)</f>
        <v>994.91100700000084</v>
      </c>
      <c r="R217">
        <f t="shared" si="36"/>
        <v>99491.100700000083</v>
      </c>
      <c r="S217">
        <f t="shared" si="37"/>
        <v>114067.74800000001</v>
      </c>
      <c r="U217" s="1" t="s">
        <v>229</v>
      </c>
      <c r="V217">
        <v>99491.100699999995</v>
      </c>
      <c r="W217">
        <f t="shared" si="38"/>
        <v>0</v>
      </c>
      <c r="AG217" s="1"/>
    </row>
    <row r="218" spans="1:33" x14ac:dyDescent="0.25">
      <c r="A218" s="1">
        <v>43138</v>
      </c>
      <c r="B218">
        <v>-2.58148574815679E-2</v>
      </c>
      <c r="D218" s="2">
        <v>43138</v>
      </c>
      <c r="E218" s="3">
        <v>0.91260347268306696</v>
      </c>
      <c r="F218" s="5">
        <v>8.7396527316932607E-2</v>
      </c>
      <c r="G218">
        <f t="shared" si="31"/>
        <v>-1</v>
      </c>
      <c r="H218">
        <f t="shared" si="32"/>
        <v>0</v>
      </c>
      <c r="I218">
        <f t="shared" si="33"/>
        <v>-2.58148574815679E-2</v>
      </c>
      <c r="J218">
        <f t="shared" si="34"/>
        <v>0</v>
      </c>
      <c r="K218">
        <v>259.06631499999997</v>
      </c>
      <c r="M218">
        <f t="shared" si="35"/>
        <v>194262.79719999991</v>
      </c>
      <c r="N218">
        <f t="shared" si="29"/>
        <v>37</v>
      </c>
      <c r="O218">
        <f t="shared" si="30"/>
        <v>-1</v>
      </c>
      <c r="Q218">
        <f>Q217+N218*(K218-K217)</f>
        <v>942.62797199999932</v>
      </c>
      <c r="R218">
        <f t="shared" si="36"/>
        <v>94262.797199999928</v>
      </c>
      <c r="S218">
        <f t="shared" si="37"/>
        <v>113502.52599999998</v>
      </c>
      <c r="U218" s="1" t="s">
        <v>230</v>
      </c>
      <c r="V218">
        <v>94262.797199999797</v>
      </c>
      <c r="W218">
        <f t="shared" si="38"/>
        <v>1.3096723705530167E-10</v>
      </c>
      <c r="AG218" s="1"/>
    </row>
    <row r="219" spans="1:33" x14ac:dyDescent="0.25">
      <c r="A219" s="1">
        <v>43139</v>
      </c>
      <c r="B219">
        <v>1.71381959307563E-2</v>
      </c>
      <c r="D219" s="2">
        <v>43139</v>
      </c>
      <c r="E219" s="3">
        <v>0.15511115915069801</v>
      </c>
      <c r="F219" s="5">
        <v>0.84488884084930105</v>
      </c>
      <c r="G219">
        <f t="shared" si="31"/>
        <v>0</v>
      </c>
      <c r="H219">
        <f t="shared" si="32"/>
        <v>1</v>
      </c>
      <c r="I219">
        <f t="shared" si="33"/>
        <v>0</v>
      </c>
      <c r="J219">
        <f t="shared" si="34"/>
        <v>1.71381959307563E-2</v>
      </c>
      <c r="K219">
        <v>249.34899899999999</v>
      </c>
      <c r="M219">
        <f t="shared" si="35"/>
        <v>158308.728</v>
      </c>
      <c r="N219">
        <f t="shared" si="29"/>
        <v>37</v>
      </c>
      <c r="O219">
        <f t="shared" si="30"/>
        <v>-1</v>
      </c>
      <c r="Q219">
        <f>Q218+N219*(K219-K218)</f>
        <v>583.08727999999996</v>
      </c>
      <c r="R219">
        <f t="shared" si="36"/>
        <v>58308.727999999996</v>
      </c>
      <c r="S219">
        <f t="shared" si="37"/>
        <v>109615.5996</v>
      </c>
      <c r="U219" s="1" t="s">
        <v>231</v>
      </c>
      <c r="V219">
        <v>58308.728000000003</v>
      </c>
      <c r="W219">
        <f t="shared" si="38"/>
        <v>0</v>
      </c>
      <c r="AG219" s="1"/>
    </row>
    <row r="220" spans="1:33" x14ac:dyDescent="0.25">
      <c r="A220" s="1">
        <v>43140</v>
      </c>
      <c r="B220">
        <v>1.80191417299999E-2</v>
      </c>
      <c r="D220" s="2">
        <v>43140</v>
      </c>
      <c r="E220" s="3">
        <v>1.84987924505941E-2</v>
      </c>
      <c r="F220" s="5">
        <v>0.98150120754940495</v>
      </c>
      <c r="G220">
        <f t="shared" si="31"/>
        <v>0</v>
      </c>
      <c r="H220">
        <f t="shared" si="32"/>
        <v>1</v>
      </c>
      <c r="I220">
        <f t="shared" si="33"/>
        <v>0</v>
      </c>
      <c r="J220">
        <f t="shared" si="34"/>
        <v>1.80191417299999E-2</v>
      </c>
      <c r="K220">
        <v>253.09457399999999</v>
      </c>
      <c r="M220">
        <f t="shared" si="35"/>
        <v>172167.35550000001</v>
      </c>
      <c r="N220">
        <f t="shared" si="29"/>
        <v>37</v>
      </c>
      <c r="O220">
        <f t="shared" si="30"/>
        <v>-1</v>
      </c>
      <c r="Q220">
        <f>Q219+N220*(K220-K219)</f>
        <v>721.67355500000008</v>
      </c>
      <c r="R220">
        <f t="shared" si="36"/>
        <v>72167.355500000005</v>
      </c>
      <c r="S220">
        <f t="shared" si="37"/>
        <v>111113.8296</v>
      </c>
      <c r="U220" s="1" t="s">
        <v>232</v>
      </c>
      <c r="V220">
        <v>72167.355500000005</v>
      </c>
      <c r="W220">
        <f t="shared" si="38"/>
        <v>0</v>
      </c>
      <c r="AG220" s="1"/>
    </row>
    <row r="221" spans="1:33" x14ac:dyDescent="0.25">
      <c r="A221" s="1">
        <v>43143</v>
      </c>
      <c r="B221">
        <v>-1.9733369248694501E-3</v>
      </c>
      <c r="D221" s="2">
        <v>43143</v>
      </c>
      <c r="E221" s="3">
        <v>0.22781003201081601</v>
      </c>
      <c r="F221" s="5">
        <v>0.77218996798918305</v>
      </c>
      <c r="G221">
        <f t="shared" si="31"/>
        <v>0</v>
      </c>
      <c r="H221">
        <f t="shared" si="32"/>
        <v>1</v>
      </c>
      <c r="I221">
        <f t="shared" si="33"/>
        <v>0</v>
      </c>
      <c r="J221">
        <f t="shared" si="34"/>
        <v>-1.9733369248694501E-3</v>
      </c>
      <c r="K221">
        <v>256.81118800000002</v>
      </c>
      <c r="M221">
        <f t="shared" si="35"/>
        <v>185918.82730000009</v>
      </c>
      <c r="N221">
        <f t="shared" si="29"/>
        <v>37</v>
      </c>
      <c r="O221">
        <f t="shared" si="30"/>
        <v>-1</v>
      </c>
      <c r="Q221">
        <f>Q220+N221*(K221-K220)</f>
        <v>859.18827300000089</v>
      </c>
      <c r="R221">
        <f t="shared" si="36"/>
        <v>85918.827300000092</v>
      </c>
      <c r="S221">
        <f t="shared" si="37"/>
        <v>112600.4752</v>
      </c>
      <c r="U221" s="1" t="s">
        <v>233</v>
      </c>
      <c r="V221">
        <v>85918.827300000004</v>
      </c>
      <c r="W221">
        <f t="shared" si="38"/>
        <v>0</v>
      </c>
      <c r="AG221" s="1"/>
    </row>
    <row r="222" spans="1:33" x14ac:dyDescent="0.25">
      <c r="A222" s="1">
        <v>43144</v>
      </c>
      <c r="B222">
        <v>3.7409368161036502E-3</v>
      </c>
      <c r="D222" s="2">
        <v>43144</v>
      </c>
      <c r="E222" s="3">
        <v>0.13817808033048601</v>
      </c>
      <c r="F222" s="5">
        <v>0.86182191966951305</v>
      </c>
      <c r="G222">
        <f t="shared" si="31"/>
        <v>0</v>
      </c>
      <c r="H222">
        <f t="shared" si="32"/>
        <v>1</v>
      </c>
      <c r="I222">
        <f t="shared" si="33"/>
        <v>0</v>
      </c>
      <c r="J222">
        <f t="shared" si="34"/>
        <v>3.7409368161036502E-3</v>
      </c>
      <c r="K222">
        <v>257.449951</v>
      </c>
      <c r="M222">
        <f t="shared" si="35"/>
        <v>188282.25040000002</v>
      </c>
      <c r="N222">
        <f t="shared" si="29"/>
        <v>37</v>
      </c>
      <c r="O222">
        <f t="shared" si="30"/>
        <v>-1</v>
      </c>
      <c r="Q222">
        <f>Q221+N222*(K222-K221)</f>
        <v>882.82250400000021</v>
      </c>
      <c r="R222">
        <f t="shared" si="36"/>
        <v>88282.250400000019</v>
      </c>
      <c r="S222">
        <f t="shared" si="37"/>
        <v>112855.9804</v>
      </c>
      <c r="U222" s="1" t="s">
        <v>234</v>
      </c>
      <c r="V222">
        <v>88282.250399999903</v>
      </c>
      <c r="W222">
        <f t="shared" si="38"/>
        <v>1.1641532182693481E-10</v>
      </c>
      <c r="AG222" s="1"/>
    </row>
    <row r="223" spans="1:33" x14ac:dyDescent="0.25">
      <c r="A223" s="1">
        <v>43145</v>
      </c>
      <c r="B223">
        <v>-1.2530325284672E-2</v>
      </c>
      <c r="D223" s="2">
        <v>43145</v>
      </c>
      <c r="E223" s="3">
        <v>5.2898549841455802E-3</v>
      </c>
      <c r="F223" s="5">
        <v>0.99471014501585397</v>
      </c>
      <c r="G223">
        <f t="shared" si="31"/>
        <v>0</v>
      </c>
      <c r="H223">
        <f t="shared" si="32"/>
        <v>1</v>
      </c>
      <c r="I223">
        <f t="shared" si="33"/>
        <v>0</v>
      </c>
      <c r="J223">
        <f t="shared" si="34"/>
        <v>-1.2530325284672E-2</v>
      </c>
      <c r="K223">
        <v>260.92459100000002</v>
      </c>
      <c r="M223">
        <f t="shared" si="35"/>
        <v>201138.41840000008</v>
      </c>
      <c r="N223">
        <f t="shared" si="29"/>
        <v>37</v>
      </c>
      <c r="O223">
        <f t="shared" si="30"/>
        <v>-1</v>
      </c>
      <c r="Q223">
        <f>Q222+N223*(K223-K222)</f>
        <v>1011.384184000001</v>
      </c>
      <c r="R223">
        <f t="shared" si="36"/>
        <v>101138.4184000001</v>
      </c>
      <c r="S223">
        <f t="shared" si="37"/>
        <v>114245.83640000001</v>
      </c>
      <c r="U223" s="1" t="s">
        <v>235</v>
      </c>
      <c r="V223">
        <v>101138.4184</v>
      </c>
      <c r="W223">
        <f t="shared" si="38"/>
        <v>0</v>
      </c>
      <c r="AG223" s="1"/>
    </row>
    <row r="224" spans="1:33" x14ac:dyDescent="0.25">
      <c r="A224" s="1">
        <v>43146</v>
      </c>
      <c r="B224">
        <v>-1.6955389736873799E-2</v>
      </c>
      <c r="D224" s="2">
        <v>43146</v>
      </c>
      <c r="E224" s="3">
        <v>1.2987141661258101E-4</v>
      </c>
      <c r="F224" s="5">
        <v>0.99987012858338697</v>
      </c>
      <c r="G224">
        <f t="shared" si="31"/>
        <v>0</v>
      </c>
      <c r="H224">
        <f t="shared" si="32"/>
        <v>1</v>
      </c>
      <c r="I224">
        <f t="shared" si="33"/>
        <v>0</v>
      </c>
      <c r="J224">
        <f t="shared" si="34"/>
        <v>-1.6955389736873799E-2</v>
      </c>
      <c r="K224">
        <v>264.25396699999999</v>
      </c>
      <c r="M224">
        <f t="shared" si="35"/>
        <v>213457.1096</v>
      </c>
      <c r="N224">
        <f t="shared" si="29"/>
        <v>37</v>
      </c>
      <c r="O224">
        <f t="shared" si="30"/>
        <v>-1</v>
      </c>
      <c r="Q224">
        <f>Q223+N224*(K224-K223)</f>
        <v>1134.5710959999999</v>
      </c>
      <c r="R224">
        <f t="shared" si="36"/>
        <v>113457.1096</v>
      </c>
      <c r="S224">
        <f t="shared" si="37"/>
        <v>115577.58679999999</v>
      </c>
      <c r="U224" s="1" t="s">
        <v>236</v>
      </c>
      <c r="V224">
        <v>113457.10959999901</v>
      </c>
      <c r="W224">
        <f t="shared" si="38"/>
        <v>9.8953023552894592E-10</v>
      </c>
      <c r="AG224" s="1"/>
    </row>
    <row r="225" spans="1:33" x14ac:dyDescent="0.25">
      <c r="A225" s="1">
        <v>43147</v>
      </c>
      <c r="B225">
        <v>-6.7293483380842503E-3</v>
      </c>
      <c r="D225" s="2">
        <v>43147</v>
      </c>
      <c r="E225" s="3">
        <v>0.51294303303652899</v>
      </c>
      <c r="F225" s="5">
        <v>0.48705696696347001</v>
      </c>
      <c r="G225">
        <f t="shared" si="31"/>
        <v>0</v>
      </c>
      <c r="H225">
        <f t="shared" si="32"/>
        <v>0</v>
      </c>
      <c r="I225">
        <f t="shared" si="33"/>
        <v>0</v>
      </c>
      <c r="J225">
        <f t="shared" si="34"/>
        <v>0</v>
      </c>
      <c r="K225">
        <v>264.33139</v>
      </c>
      <c r="M225">
        <f t="shared" si="35"/>
        <v>213735.83240000001</v>
      </c>
      <c r="N225">
        <f t="shared" si="29"/>
        <v>36</v>
      </c>
      <c r="O225">
        <f t="shared" si="30"/>
        <v>-1</v>
      </c>
      <c r="Q225">
        <f>Q224+N225*(K225-K224)</f>
        <v>1137.3583240000003</v>
      </c>
      <c r="R225">
        <f t="shared" si="36"/>
        <v>113735.83240000003</v>
      </c>
      <c r="S225">
        <f t="shared" si="37"/>
        <v>115608.556</v>
      </c>
      <c r="U225" s="1" t="s">
        <v>237</v>
      </c>
      <c r="V225">
        <v>113735.832399999</v>
      </c>
      <c r="W225">
        <f t="shared" si="38"/>
        <v>1.0331859812140465E-9</v>
      </c>
      <c r="AG225" s="1"/>
    </row>
    <row r="226" spans="1:33" x14ac:dyDescent="0.25">
      <c r="A226" s="1">
        <v>43151</v>
      </c>
      <c r="B226">
        <v>2.6895457131992303E-4</v>
      </c>
      <c r="D226" s="2">
        <v>43151</v>
      </c>
      <c r="E226" s="3">
        <v>0.88005639432856497</v>
      </c>
      <c r="F226" s="5">
        <v>0.119943605671435</v>
      </c>
      <c r="G226">
        <f t="shared" si="31"/>
        <v>-1</v>
      </c>
      <c r="H226">
        <f t="shared" si="32"/>
        <v>0</v>
      </c>
      <c r="I226">
        <f t="shared" si="33"/>
        <v>2.6895457131992303E-4</v>
      </c>
      <c r="J226">
        <f t="shared" si="34"/>
        <v>0</v>
      </c>
      <c r="K226">
        <v>262.676331</v>
      </c>
      <c r="M226">
        <f t="shared" si="35"/>
        <v>208108.63180000006</v>
      </c>
      <c r="N226">
        <f t="shared" si="29"/>
        <v>34</v>
      </c>
      <c r="O226">
        <f t="shared" si="30"/>
        <v>-1</v>
      </c>
      <c r="Q226">
        <f>Q225+N226*(K226-K225)</f>
        <v>1081.0863180000006</v>
      </c>
      <c r="R226">
        <f t="shared" si="36"/>
        <v>108108.63180000006</v>
      </c>
      <c r="S226">
        <f t="shared" si="37"/>
        <v>114946.5324</v>
      </c>
      <c r="U226" s="1" t="s">
        <v>238</v>
      </c>
      <c r="V226">
        <v>108108.631799999</v>
      </c>
      <c r="W226">
        <f t="shared" si="38"/>
        <v>1.0622898116707802E-9</v>
      </c>
      <c r="AG226" s="1"/>
    </row>
    <row r="227" spans="1:33" x14ac:dyDescent="0.25">
      <c r="A227" s="1">
        <v>43152</v>
      </c>
      <c r="B227">
        <v>-3.0742651155990503E-4</v>
      </c>
      <c r="D227" s="2">
        <v>43152</v>
      </c>
      <c r="E227" s="3">
        <v>3.7729476836145798E-4</v>
      </c>
      <c r="F227" s="5">
        <v>0.99962270523163799</v>
      </c>
      <c r="G227">
        <f t="shared" si="31"/>
        <v>0</v>
      </c>
      <c r="H227">
        <f t="shared" si="32"/>
        <v>1</v>
      </c>
      <c r="I227">
        <f t="shared" si="33"/>
        <v>0</v>
      </c>
      <c r="J227">
        <f t="shared" si="34"/>
        <v>-3.0742651155990503E-4</v>
      </c>
      <c r="K227">
        <v>261.36978099999999</v>
      </c>
      <c r="M227">
        <f t="shared" si="35"/>
        <v>203666.36180000001</v>
      </c>
      <c r="N227">
        <f t="shared" si="29"/>
        <v>34</v>
      </c>
      <c r="O227">
        <f t="shared" si="30"/>
        <v>-1</v>
      </c>
      <c r="Q227">
        <f>Q226+N227*(K227-K226)</f>
        <v>1036.663618</v>
      </c>
      <c r="R227">
        <f t="shared" si="36"/>
        <v>103666.3618</v>
      </c>
      <c r="S227">
        <f t="shared" si="37"/>
        <v>114423.9124</v>
      </c>
      <c r="U227" s="1" t="s">
        <v>239</v>
      </c>
      <c r="V227">
        <v>103666.36179999899</v>
      </c>
      <c r="W227">
        <f t="shared" si="38"/>
        <v>1.0040821507573128E-9</v>
      </c>
      <c r="AG227" s="1"/>
    </row>
    <row r="228" spans="1:33" x14ac:dyDescent="0.25">
      <c r="A228" s="1">
        <v>43153</v>
      </c>
      <c r="B228">
        <v>-1.00674392545749E-2</v>
      </c>
      <c r="D228" s="2">
        <v>43153</v>
      </c>
      <c r="E228" s="4">
        <v>1.10374450690287E-7</v>
      </c>
      <c r="F228" s="5">
        <v>0.99999988962554898</v>
      </c>
      <c r="G228">
        <f t="shared" si="31"/>
        <v>0</v>
      </c>
      <c r="H228">
        <f t="shared" si="32"/>
        <v>1</v>
      </c>
      <c r="I228">
        <f t="shared" si="33"/>
        <v>0</v>
      </c>
      <c r="J228">
        <f t="shared" si="34"/>
        <v>-1.00674392545749E-2</v>
      </c>
      <c r="K228">
        <v>261.70855699999998</v>
      </c>
      <c r="M228">
        <f t="shared" si="35"/>
        <v>204818.20020000002</v>
      </c>
      <c r="N228">
        <f t="shared" si="29"/>
        <v>34</v>
      </c>
      <c r="O228">
        <f t="shared" si="30"/>
        <v>-1</v>
      </c>
      <c r="Q228">
        <f>Q227+N228*(K228-K227)</f>
        <v>1048.182002</v>
      </c>
      <c r="R228">
        <f t="shared" si="36"/>
        <v>104818.20020000001</v>
      </c>
      <c r="S228">
        <f t="shared" si="37"/>
        <v>114559.4228</v>
      </c>
      <c r="U228" s="1" t="s">
        <v>240</v>
      </c>
      <c r="V228">
        <v>104818.200199999</v>
      </c>
      <c r="W228">
        <f t="shared" si="38"/>
        <v>1.0040821507573128E-9</v>
      </c>
      <c r="AG228" s="1"/>
    </row>
    <row r="229" spans="1:33" x14ac:dyDescent="0.25">
      <c r="A229" s="1">
        <v>43154</v>
      </c>
      <c r="B229">
        <v>-2.5744703134354899E-2</v>
      </c>
      <c r="D229" s="2">
        <v>43154</v>
      </c>
      <c r="E229" s="3">
        <v>4.1461398276776401E-4</v>
      </c>
      <c r="F229" s="5">
        <v>0.99958538601723201</v>
      </c>
      <c r="G229">
        <f t="shared" si="31"/>
        <v>0</v>
      </c>
      <c r="H229">
        <f t="shared" si="32"/>
        <v>1</v>
      </c>
      <c r="I229">
        <f t="shared" si="33"/>
        <v>0</v>
      </c>
      <c r="J229">
        <f t="shared" si="34"/>
        <v>-2.5744703134354899E-2</v>
      </c>
      <c r="K229">
        <v>265.879974</v>
      </c>
      <c r="M229">
        <f t="shared" si="35"/>
        <v>219001.01800000007</v>
      </c>
      <c r="N229">
        <f t="shared" si="29"/>
        <v>34</v>
      </c>
      <c r="O229">
        <f t="shared" si="30"/>
        <v>-1</v>
      </c>
      <c r="Q229">
        <f>Q228+N229*(K229-K228)</f>
        <v>1190.0101800000007</v>
      </c>
      <c r="R229">
        <f t="shared" si="36"/>
        <v>119001.01800000007</v>
      </c>
      <c r="S229">
        <f t="shared" si="37"/>
        <v>116227.9896</v>
      </c>
      <c r="U229" s="1" t="s">
        <v>241</v>
      </c>
      <c r="V229">
        <v>119001.01799999901</v>
      </c>
      <c r="W229">
        <f t="shared" si="38"/>
        <v>1.0622898116707802E-9</v>
      </c>
      <c r="AG229" s="1"/>
    </row>
    <row r="230" spans="1:33" x14ac:dyDescent="0.25">
      <c r="A230" s="1">
        <v>43157</v>
      </c>
      <c r="B230">
        <v>-4.9898190661481802E-2</v>
      </c>
      <c r="D230" s="2">
        <v>43157</v>
      </c>
      <c r="E230" s="3">
        <v>0.34418451545416801</v>
      </c>
      <c r="F230" s="5">
        <v>0.65581548454583105</v>
      </c>
      <c r="G230">
        <f t="shared" si="31"/>
        <v>0</v>
      </c>
      <c r="H230">
        <f t="shared" si="32"/>
        <v>0</v>
      </c>
      <c r="I230">
        <f t="shared" si="33"/>
        <v>0</v>
      </c>
      <c r="J230">
        <f t="shared" si="34"/>
        <v>0</v>
      </c>
      <c r="K230">
        <v>268.967468</v>
      </c>
      <c r="M230">
        <f t="shared" si="35"/>
        <v>229189.74820000003</v>
      </c>
      <c r="N230">
        <f t="shared" si="29"/>
        <v>33</v>
      </c>
      <c r="O230">
        <f t="shared" si="30"/>
        <v>-1</v>
      </c>
      <c r="Q230">
        <f>Q229+N230*(K230-K229)</f>
        <v>1291.8974820000003</v>
      </c>
      <c r="R230">
        <f t="shared" si="36"/>
        <v>129189.74820000003</v>
      </c>
      <c r="S230">
        <f t="shared" si="37"/>
        <v>117462.9872</v>
      </c>
      <c r="U230" s="1" t="s">
        <v>242</v>
      </c>
      <c r="V230">
        <v>129189.748199999</v>
      </c>
      <c r="W230">
        <f t="shared" si="38"/>
        <v>1.0331859812140465E-9</v>
      </c>
      <c r="AG230" s="1"/>
    </row>
    <row r="231" spans="1:33" x14ac:dyDescent="0.25">
      <c r="A231" s="1">
        <v>43158</v>
      </c>
      <c r="B231">
        <v>-3.5506849471029403E-2</v>
      </c>
      <c r="D231" s="2">
        <v>43158</v>
      </c>
      <c r="E231" s="3">
        <v>5.1440122068868699E-4</v>
      </c>
      <c r="F231" s="5">
        <v>0.99948559877931098</v>
      </c>
      <c r="G231">
        <f t="shared" si="31"/>
        <v>0</v>
      </c>
      <c r="H231">
        <f t="shared" si="32"/>
        <v>1</v>
      </c>
      <c r="I231">
        <f t="shared" si="33"/>
        <v>0</v>
      </c>
      <c r="J231">
        <f t="shared" si="34"/>
        <v>-3.5506849471029403E-2</v>
      </c>
      <c r="K231">
        <v>265.60897799999998</v>
      </c>
      <c r="M231">
        <f t="shared" si="35"/>
        <v>218106.73119999998</v>
      </c>
      <c r="N231">
        <f t="shared" si="29"/>
        <v>33</v>
      </c>
      <c r="O231">
        <f t="shared" si="30"/>
        <v>-1</v>
      </c>
      <c r="Q231">
        <f>Q230+N231*(K231-K230)</f>
        <v>1181.0673119999997</v>
      </c>
      <c r="R231">
        <f t="shared" si="36"/>
        <v>118106.73119999997</v>
      </c>
      <c r="S231">
        <f t="shared" si="37"/>
        <v>116119.5912</v>
      </c>
      <c r="U231" s="1" t="s">
        <v>243</v>
      </c>
      <c r="V231">
        <v>118106.73119999901</v>
      </c>
      <c r="W231">
        <f t="shared" si="38"/>
        <v>9.6042640507221222E-10</v>
      </c>
      <c r="AG231" s="1"/>
    </row>
    <row r="232" spans="1:33" x14ac:dyDescent="0.25">
      <c r="A232" s="1">
        <v>43159</v>
      </c>
      <c r="B232">
        <v>-1.57312974314287E-2</v>
      </c>
      <c r="D232" s="2">
        <v>43159</v>
      </c>
      <c r="E232" s="3">
        <v>1.39072390125521E-2</v>
      </c>
      <c r="F232" s="5">
        <v>0.98609276098744703</v>
      </c>
      <c r="G232">
        <f t="shared" si="31"/>
        <v>0</v>
      </c>
      <c r="H232">
        <f t="shared" si="32"/>
        <v>1</v>
      </c>
      <c r="I232">
        <f t="shared" si="33"/>
        <v>0</v>
      </c>
      <c r="J232">
        <f t="shared" si="34"/>
        <v>-1.57312974314287E-2</v>
      </c>
      <c r="K232">
        <v>262.91836499999999</v>
      </c>
      <c r="M232">
        <f t="shared" si="35"/>
        <v>209227.7083</v>
      </c>
      <c r="N232">
        <f t="shared" si="29"/>
        <v>33</v>
      </c>
      <c r="O232">
        <f t="shared" si="30"/>
        <v>-1</v>
      </c>
      <c r="Q232">
        <f>Q231+N232*(K232-K231)</f>
        <v>1092.2770830000002</v>
      </c>
      <c r="R232">
        <f t="shared" si="36"/>
        <v>109227.70830000001</v>
      </c>
      <c r="S232">
        <f t="shared" si="37"/>
        <v>115043.34599999999</v>
      </c>
      <c r="U232" s="1" t="s">
        <v>244</v>
      </c>
      <c r="V232">
        <v>109227.70829999899</v>
      </c>
      <c r="W232">
        <f t="shared" si="38"/>
        <v>1.0186340659856796E-9</v>
      </c>
      <c r="AG232" s="1"/>
    </row>
    <row r="233" spans="1:33" x14ac:dyDescent="0.25">
      <c r="A233" s="1">
        <v>43160</v>
      </c>
      <c r="B233">
        <v>-2.70317549131871E-4</v>
      </c>
      <c r="D233" s="2">
        <v>43160</v>
      </c>
      <c r="E233" s="3">
        <v>2.1913664387010201E-2</v>
      </c>
      <c r="F233" s="5">
        <v>0.97808633561298897</v>
      </c>
      <c r="G233">
        <f t="shared" si="31"/>
        <v>0</v>
      </c>
      <c r="H233">
        <f t="shared" si="32"/>
        <v>1</v>
      </c>
      <c r="I233">
        <f t="shared" si="33"/>
        <v>0</v>
      </c>
      <c r="J233">
        <f t="shared" si="34"/>
        <v>-2.70317549131871E-4</v>
      </c>
      <c r="K233">
        <v>259.09527600000001</v>
      </c>
      <c r="M233">
        <f t="shared" si="35"/>
        <v>196611.51460000008</v>
      </c>
      <c r="N233">
        <f t="shared" si="29"/>
        <v>33</v>
      </c>
      <c r="O233">
        <f t="shared" si="30"/>
        <v>-1</v>
      </c>
      <c r="Q233">
        <f>Q232+N233*(K233-K232)</f>
        <v>966.11514600000078</v>
      </c>
      <c r="R233">
        <f t="shared" si="36"/>
        <v>96611.514600000082</v>
      </c>
      <c r="S233">
        <f t="shared" si="37"/>
        <v>113514.11040000001</v>
      </c>
      <c r="U233" s="1" t="s">
        <v>245</v>
      </c>
      <c r="V233">
        <v>96611.514599999806</v>
      </c>
      <c r="W233">
        <f t="shared" si="38"/>
        <v>2.7648638933897018E-10</v>
      </c>
      <c r="AG233" s="1"/>
    </row>
    <row r="234" spans="1:33" x14ac:dyDescent="0.25">
      <c r="A234" s="1">
        <v>43161</v>
      </c>
      <c r="B234">
        <v>-1.30465912116535E-2</v>
      </c>
      <c r="D234" s="2">
        <v>43161</v>
      </c>
      <c r="E234" s="3">
        <v>1.7773931270159599E-2</v>
      </c>
      <c r="F234" s="5">
        <v>0.98222606872983997</v>
      </c>
      <c r="G234">
        <f t="shared" si="31"/>
        <v>0</v>
      </c>
      <c r="H234">
        <f t="shared" si="32"/>
        <v>1</v>
      </c>
      <c r="I234">
        <f t="shared" si="33"/>
        <v>0</v>
      </c>
      <c r="J234">
        <f t="shared" si="34"/>
        <v>-1.30465912116535E-2</v>
      </c>
      <c r="K234">
        <v>260.43093900000002</v>
      </c>
      <c r="M234">
        <f t="shared" si="35"/>
        <v>201019.20250000013</v>
      </c>
      <c r="N234">
        <f t="shared" si="29"/>
        <v>33</v>
      </c>
      <c r="O234">
        <f t="shared" si="30"/>
        <v>-1</v>
      </c>
      <c r="Q234">
        <f>Q233+N234*(K234-K233)</f>
        <v>1010.1920250000012</v>
      </c>
      <c r="R234">
        <f t="shared" si="36"/>
        <v>101019.20250000012</v>
      </c>
      <c r="S234">
        <f t="shared" si="37"/>
        <v>114048.37560000001</v>
      </c>
      <c r="U234" s="1" t="s">
        <v>246</v>
      </c>
      <c r="V234">
        <v>101019.2025</v>
      </c>
      <c r="W234">
        <f t="shared" si="38"/>
        <v>1.1641532182693481E-10</v>
      </c>
      <c r="AG234" s="1"/>
    </row>
    <row r="235" spans="1:33" x14ac:dyDescent="0.25">
      <c r="A235" s="1">
        <v>43164</v>
      </c>
      <c r="B235">
        <v>-2.25898048295517E-2</v>
      </c>
      <c r="D235" s="2">
        <v>43164</v>
      </c>
      <c r="E235" s="3">
        <v>0.11983889980725899</v>
      </c>
      <c r="F235" s="5">
        <v>0.88016110019273996</v>
      </c>
      <c r="G235">
        <f t="shared" si="31"/>
        <v>0</v>
      </c>
      <c r="H235">
        <f t="shared" si="32"/>
        <v>1</v>
      </c>
      <c r="I235">
        <f t="shared" si="33"/>
        <v>0</v>
      </c>
      <c r="J235">
        <f t="shared" si="34"/>
        <v>-2.25898048295517E-2</v>
      </c>
      <c r="K235">
        <v>263.44101000000001</v>
      </c>
      <c r="M235">
        <f t="shared" si="35"/>
        <v>210952.43680000005</v>
      </c>
      <c r="N235">
        <f t="shared" si="29"/>
        <v>33</v>
      </c>
      <c r="O235">
        <f t="shared" si="30"/>
        <v>-1</v>
      </c>
      <c r="Q235">
        <f>Q234+N235*(K235-K234)</f>
        <v>1109.5243680000005</v>
      </c>
      <c r="R235">
        <f t="shared" si="36"/>
        <v>110952.43680000005</v>
      </c>
      <c r="S235">
        <f t="shared" si="37"/>
        <v>115252.40400000001</v>
      </c>
      <c r="U235" s="1" t="s">
        <v>247</v>
      </c>
      <c r="V235">
        <v>110952.43679999901</v>
      </c>
      <c r="W235">
        <f t="shared" si="38"/>
        <v>1.0477378964424133E-9</v>
      </c>
      <c r="AG235" s="1"/>
    </row>
    <row r="236" spans="1:33" x14ac:dyDescent="0.25">
      <c r="A236" s="1">
        <v>43165</v>
      </c>
      <c r="B236">
        <v>-3.16104051744183E-2</v>
      </c>
      <c r="D236" s="2">
        <v>43165</v>
      </c>
      <c r="E236" s="4">
        <v>2.46741929520455E-5</v>
      </c>
      <c r="F236" s="5">
        <v>0.99997532580704795</v>
      </c>
      <c r="G236">
        <f t="shared" si="31"/>
        <v>0</v>
      </c>
      <c r="H236">
        <f t="shared" si="32"/>
        <v>1</v>
      </c>
      <c r="I236">
        <f t="shared" si="33"/>
        <v>0</v>
      </c>
      <c r="J236">
        <f t="shared" si="34"/>
        <v>-3.16104051744183E-2</v>
      </c>
      <c r="K236">
        <v>264.10882600000002</v>
      </c>
      <c r="M236">
        <f t="shared" si="35"/>
        <v>213156.22960000008</v>
      </c>
      <c r="N236">
        <f t="shared" ref="N236:N299" si="39">N235+G236+H236+O236</f>
        <v>33</v>
      </c>
      <c r="O236">
        <f t="shared" ref="O236:O299" si="40">-(G195+H195)</f>
        <v>-1</v>
      </c>
      <c r="Q236">
        <f>Q235+N236*(K236-K235)</f>
        <v>1131.562296000001</v>
      </c>
      <c r="R236">
        <f t="shared" si="36"/>
        <v>113156.22960000009</v>
      </c>
      <c r="S236">
        <f t="shared" si="37"/>
        <v>115519.5304</v>
      </c>
      <c r="U236" s="1" t="s">
        <v>248</v>
      </c>
      <c r="V236">
        <v>113156.229599999</v>
      </c>
      <c r="W236">
        <f t="shared" si="38"/>
        <v>1.0913936421275139E-9</v>
      </c>
      <c r="AG236" s="1"/>
    </row>
    <row r="237" spans="1:33" x14ac:dyDescent="0.25">
      <c r="A237" s="1">
        <v>43166</v>
      </c>
      <c r="B237">
        <v>-3.3390426181071103E-2</v>
      </c>
      <c r="D237" s="2">
        <v>43166</v>
      </c>
      <c r="E237" s="4">
        <v>2.6061877100858001E-9</v>
      </c>
      <c r="F237" s="5">
        <v>0.99999999739381196</v>
      </c>
      <c r="G237">
        <f t="shared" si="31"/>
        <v>0</v>
      </c>
      <c r="H237">
        <f t="shared" si="32"/>
        <v>1</v>
      </c>
      <c r="I237">
        <f t="shared" si="33"/>
        <v>0</v>
      </c>
      <c r="J237">
        <f t="shared" si="34"/>
        <v>-3.3390426181071103E-2</v>
      </c>
      <c r="K237">
        <v>264.01205399999998</v>
      </c>
      <c r="M237">
        <f t="shared" si="35"/>
        <v>212836.88199999993</v>
      </c>
      <c r="N237">
        <f t="shared" si="39"/>
        <v>33</v>
      </c>
      <c r="O237">
        <f t="shared" si="40"/>
        <v>-1</v>
      </c>
      <c r="Q237">
        <f>Q236+N237*(K237-K236)</f>
        <v>1128.3688199999995</v>
      </c>
      <c r="R237">
        <f t="shared" si="36"/>
        <v>112836.88199999994</v>
      </c>
      <c r="S237">
        <f t="shared" si="37"/>
        <v>115480.8216</v>
      </c>
      <c r="U237" s="1" t="s">
        <v>249</v>
      </c>
      <c r="V237">
        <v>112836.88199999899</v>
      </c>
      <c r="W237">
        <f t="shared" si="38"/>
        <v>9.4587448984384537E-10</v>
      </c>
      <c r="AG237" s="1"/>
    </row>
    <row r="238" spans="1:33" x14ac:dyDescent="0.25">
      <c r="A238" s="1">
        <v>43167</v>
      </c>
      <c r="B238">
        <v>-2.5591136954601999E-2</v>
      </c>
      <c r="D238" s="2">
        <v>43167</v>
      </c>
      <c r="E238" s="4">
        <v>5.0790927019761499E-11</v>
      </c>
      <c r="F238" s="5">
        <v>0.99999999994920896</v>
      </c>
      <c r="G238">
        <f t="shared" si="31"/>
        <v>0</v>
      </c>
      <c r="H238">
        <f t="shared" si="32"/>
        <v>1</v>
      </c>
      <c r="I238">
        <f t="shared" si="33"/>
        <v>0</v>
      </c>
      <c r="J238">
        <f t="shared" si="34"/>
        <v>-2.5591136954601999E-2</v>
      </c>
      <c r="K238">
        <v>265.289581</v>
      </c>
      <c r="M238">
        <f t="shared" si="35"/>
        <v>217052.72110000002</v>
      </c>
      <c r="N238">
        <f t="shared" si="39"/>
        <v>33</v>
      </c>
      <c r="O238">
        <f t="shared" si="40"/>
        <v>-1</v>
      </c>
      <c r="Q238">
        <f>Q237+N238*(K238-K237)</f>
        <v>1170.5272110000001</v>
      </c>
      <c r="R238">
        <f t="shared" si="36"/>
        <v>117052.72110000001</v>
      </c>
      <c r="S238">
        <f t="shared" si="37"/>
        <v>115991.8324</v>
      </c>
      <c r="U238" s="1" t="s">
        <v>250</v>
      </c>
      <c r="V238">
        <v>117052.72109999901</v>
      </c>
      <c r="W238">
        <f t="shared" si="38"/>
        <v>1.0040821507573128E-9</v>
      </c>
      <c r="AG238" s="1"/>
    </row>
    <row r="239" spans="1:33" x14ac:dyDescent="0.25">
      <c r="A239" s="1">
        <v>43168</v>
      </c>
      <c r="B239">
        <v>-3.9017947122171499E-2</v>
      </c>
      <c r="D239" s="2">
        <v>43168</v>
      </c>
      <c r="E239" s="4">
        <v>3.75626196813527E-11</v>
      </c>
      <c r="F239" s="5">
        <v>0.99999999996243705</v>
      </c>
      <c r="G239">
        <f t="shared" si="31"/>
        <v>0</v>
      </c>
      <c r="H239">
        <f t="shared" si="32"/>
        <v>1</v>
      </c>
      <c r="I239">
        <f t="shared" si="33"/>
        <v>0</v>
      </c>
      <c r="J239">
        <f t="shared" si="34"/>
        <v>-3.9017947122171499E-2</v>
      </c>
      <c r="K239">
        <v>269.90628099999998</v>
      </c>
      <c r="M239">
        <f t="shared" si="35"/>
        <v>232287.83109999995</v>
      </c>
      <c r="N239">
        <f t="shared" si="39"/>
        <v>33</v>
      </c>
      <c r="O239">
        <f t="shared" si="40"/>
        <v>-1</v>
      </c>
      <c r="Q239">
        <f>Q238+N239*(K239-K238)</f>
        <v>1322.8783109999995</v>
      </c>
      <c r="R239">
        <f t="shared" si="36"/>
        <v>132287.83109999995</v>
      </c>
      <c r="S239">
        <f t="shared" si="37"/>
        <v>117838.51239999999</v>
      </c>
      <c r="U239" s="1" t="s">
        <v>251</v>
      </c>
      <c r="V239">
        <v>132287.83109999899</v>
      </c>
      <c r="W239">
        <f t="shared" si="38"/>
        <v>9.6042640507221222E-10</v>
      </c>
      <c r="AG239" s="1"/>
    </row>
    <row r="240" spans="1:33" x14ac:dyDescent="0.25">
      <c r="A240" s="1">
        <v>43171</v>
      </c>
      <c r="B240">
        <v>-3.7810350567623101E-2</v>
      </c>
      <c r="D240" s="2">
        <v>43171</v>
      </c>
      <c r="E240" s="4">
        <v>9.1926466438962897E-12</v>
      </c>
      <c r="F240" s="5">
        <v>0.99999999999080702</v>
      </c>
      <c r="G240">
        <f t="shared" si="31"/>
        <v>0</v>
      </c>
      <c r="H240">
        <f t="shared" si="32"/>
        <v>1</v>
      </c>
      <c r="I240">
        <f t="shared" si="33"/>
        <v>0</v>
      </c>
      <c r="J240">
        <f t="shared" si="34"/>
        <v>-3.7810350567623101E-2</v>
      </c>
      <c r="K240">
        <v>269.56753500000002</v>
      </c>
      <c r="M240">
        <f t="shared" si="35"/>
        <v>231169.96930000008</v>
      </c>
      <c r="N240">
        <f t="shared" si="39"/>
        <v>33</v>
      </c>
      <c r="O240">
        <f t="shared" si="40"/>
        <v>-1</v>
      </c>
      <c r="Q240">
        <f>Q239+N240*(K240-K239)</f>
        <v>1311.6996930000009</v>
      </c>
      <c r="R240">
        <f t="shared" si="36"/>
        <v>131169.96930000008</v>
      </c>
      <c r="S240">
        <f t="shared" si="37"/>
        <v>117703.01400000001</v>
      </c>
      <c r="U240" s="1" t="s">
        <v>252</v>
      </c>
      <c r="V240">
        <v>131169.9693</v>
      </c>
      <c r="W240">
        <f t="shared" si="38"/>
        <v>0</v>
      </c>
      <c r="AG240" s="1"/>
    </row>
    <row r="241" spans="1:33" x14ac:dyDescent="0.25">
      <c r="A241" s="1">
        <v>43172</v>
      </c>
      <c r="B241">
        <v>-2.2190829548961701E-2</v>
      </c>
      <c r="D241" s="2">
        <v>43172</v>
      </c>
      <c r="E241" s="4">
        <v>9.7687616884556405E-9</v>
      </c>
      <c r="F241" s="5">
        <v>0.99999999023123798</v>
      </c>
      <c r="G241">
        <f t="shared" si="31"/>
        <v>0</v>
      </c>
      <c r="H241">
        <f t="shared" si="32"/>
        <v>1</v>
      </c>
      <c r="I241">
        <f t="shared" si="33"/>
        <v>0</v>
      </c>
      <c r="J241">
        <f t="shared" si="34"/>
        <v>-2.2190829548961701E-2</v>
      </c>
      <c r="K241">
        <v>267.82540899999998</v>
      </c>
      <c r="M241">
        <f t="shared" si="35"/>
        <v>225420.95349999995</v>
      </c>
      <c r="N241">
        <f t="shared" si="39"/>
        <v>33</v>
      </c>
      <c r="O241">
        <f t="shared" si="40"/>
        <v>-1</v>
      </c>
      <c r="Q241">
        <f>Q240+N241*(K241-K240)</f>
        <v>1254.2095349999995</v>
      </c>
      <c r="R241">
        <f t="shared" si="36"/>
        <v>125420.95349999995</v>
      </c>
      <c r="S241">
        <f t="shared" si="37"/>
        <v>117006.16359999999</v>
      </c>
      <c r="U241" s="1" t="s">
        <v>253</v>
      </c>
      <c r="V241">
        <v>125420.953499999</v>
      </c>
      <c r="W241">
        <f t="shared" si="38"/>
        <v>9.4587448984384537E-10</v>
      </c>
      <c r="AG241" s="1"/>
    </row>
    <row r="242" spans="1:33" x14ac:dyDescent="0.25">
      <c r="A242" s="1">
        <v>43173</v>
      </c>
      <c r="B242">
        <v>-7.9568742002304998E-3</v>
      </c>
      <c r="D242" s="2">
        <v>43173</v>
      </c>
      <c r="E242" s="4">
        <v>8.2854935135045999E-9</v>
      </c>
      <c r="F242" s="5">
        <v>0.99999999171450604</v>
      </c>
      <c r="G242">
        <f t="shared" si="31"/>
        <v>0</v>
      </c>
      <c r="H242">
        <f t="shared" si="32"/>
        <v>1</v>
      </c>
      <c r="I242">
        <f t="shared" si="33"/>
        <v>0</v>
      </c>
      <c r="J242">
        <f t="shared" si="34"/>
        <v>-7.9568742002304998E-3</v>
      </c>
      <c r="K242">
        <v>266.45098899999999</v>
      </c>
      <c r="M242">
        <f t="shared" si="35"/>
        <v>220885.36749999999</v>
      </c>
      <c r="N242">
        <f t="shared" si="39"/>
        <v>33</v>
      </c>
      <c r="O242">
        <f t="shared" si="40"/>
        <v>-1</v>
      </c>
      <c r="Q242">
        <f>Q241+N242*(K242-K241)</f>
        <v>1208.8536749999998</v>
      </c>
      <c r="R242">
        <f t="shared" si="36"/>
        <v>120885.36749999998</v>
      </c>
      <c r="S242">
        <f t="shared" si="37"/>
        <v>116456.3956</v>
      </c>
      <c r="U242" s="1" t="s">
        <v>254</v>
      </c>
      <c r="V242">
        <v>120885.367499999</v>
      </c>
      <c r="W242">
        <f t="shared" si="38"/>
        <v>9.7497832030057907E-10</v>
      </c>
      <c r="AG242" s="1"/>
    </row>
    <row r="243" spans="1:33" x14ac:dyDescent="0.25">
      <c r="A243" s="1">
        <v>43174</v>
      </c>
      <c r="B243">
        <v>-3.8445015039697502E-3</v>
      </c>
      <c r="D243" s="2">
        <v>43174</v>
      </c>
      <c r="E243" s="4">
        <v>2.1224417778853401E-9</v>
      </c>
      <c r="F243" s="5">
        <v>0.999999997877558</v>
      </c>
      <c r="G243">
        <f t="shared" si="31"/>
        <v>0</v>
      </c>
      <c r="H243">
        <f t="shared" si="32"/>
        <v>1</v>
      </c>
      <c r="I243">
        <f t="shared" si="33"/>
        <v>0</v>
      </c>
      <c r="J243">
        <f t="shared" si="34"/>
        <v>-3.8445015039697502E-3</v>
      </c>
      <c r="K243">
        <v>266.16064499999999</v>
      </c>
      <c r="M243">
        <f t="shared" si="35"/>
        <v>219927.23229999997</v>
      </c>
      <c r="N243">
        <f t="shared" si="39"/>
        <v>33</v>
      </c>
      <c r="O243">
        <f t="shared" si="40"/>
        <v>-1</v>
      </c>
      <c r="Q243">
        <f>Q242+N243*(K243-K242)</f>
        <v>1199.2723229999997</v>
      </c>
      <c r="R243">
        <f t="shared" si="36"/>
        <v>119927.23229999997</v>
      </c>
      <c r="S243">
        <f t="shared" si="37"/>
        <v>116340.258</v>
      </c>
      <c r="U243" s="1" t="s">
        <v>255</v>
      </c>
      <c r="V243">
        <v>119927.2323</v>
      </c>
      <c r="W243">
        <f t="shared" si="38"/>
        <v>0</v>
      </c>
      <c r="AG243" s="1"/>
    </row>
    <row r="244" spans="1:33" x14ac:dyDescent="0.25">
      <c r="A244" s="1">
        <v>43175</v>
      </c>
      <c r="B244">
        <v>-4.4494279230824496E-3</v>
      </c>
      <c r="D244" s="2">
        <v>43175</v>
      </c>
      <c r="E244" s="4">
        <v>4.04272171294906E-11</v>
      </c>
      <c r="F244" s="5">
        <v>0.99999999995957201</v>
      </c>
      <c r="G244">
        <f t="shared" si="31"/>
        <v>0</v>
      </c>
      <c r="H244">
        <f t="shared" si="32"/>
        <v>1</v>
      </c>
      <c r="I244">
        <f t="shared" si="33"/>
        <v>0</v>
      </c>
      <c r="J244">
        <f t="shared" si="34"/>
        <v>-4.4494279230824496E-3</v>
      </c>
      <c r="K244">
        <v>266.44931000000003</v>
      </c>
      <c r="M244">
        <f t="shared" si="35"/>
        <v>220879.8268000001</v>
      </c>
      <c r="N244">
        <f t="shared" si="39"/>
        <v>33</v>
      </c>
      <c r="O244">
        <f t="shared" si="40"/>
        <v>-1</v>
      </c>
      <c r="Q244">
        <f>Q243+N244*(K244-K243)</f>
        <v>1208.7982680000009</v>
      </c>
      <c r="R244">
        <f t="shared" si="36"/>
        <v>120879.8268000001</v>
      </c>
      <c r="S244">
        <f t="shared" si="37"/>
        <v>116455.72400000002</v>
      </c>
      <c r="U244" s="1" t="s">
        <v>256</v>
      </c>
      <c r="V244">
        <v>120879.8268</v>
      </c>
      <c r="W244">
        <f t="shared" si="38"/>
        <v>0</v>
      </c>
      <c r="AG244" s="1"/>
    </row>
    <row r="245" spans="1:33" x14ac:dyDescent="0.25">
      <c r="A245" s="1">
        <v>43178</v>
      </c>
      <c r="B245">
        <v>2.25523024453E-3</v>
      </c>
      <c r="D245" s="2">
        <v>43178</v>
      </c>
      <c r="E245" s="4">
        <v>2.9607427620703602E-12</v>
      </c>
      <c r="F245" s="5">
        <v>0.99999999999703904</v>
      </c>
      <c r="G245">
        <f t="shared" si="31"/>
        <v>0</v>
      </c>
      <c r="H245">
        <f t="shared" si="32"/>
        <v>1</v>
      </c>
      <c r="I245">
        <f t="shared" si="33"/>
        <v>0</v>
      </c>
      <c r="J245">
        <f t="shared" si="34"/>
        <v>2.25523024453E-3</v>
      </c>
      <c r="K245">
        <v>262.84411599999999</v>
      </c>
      <c r="M245">
        <f t="shared" si="35"/>
        <v>208982.68659999996</v>
      </c>
      <c r="N245">
        <f t="shared" si="39"/>
        <v>33</v>
      </c>
      <c r="O245">
        <f t="shared" si="40"/>
        <v>-1</v>
      </c>
      <c r="Q245">
        <f>Q244+N245*(K245-K244)</f>
        <v>1089.8268659999997</v>
      </c>
      <c r="R245">
        <f t="shared" si="36"/>
        <v>108982.68659999997</v>
      </c>
      <c r="S245">
        <f t="shared" si="37"/>
        <v>115013.6464</v>
      </c>
      <c r="U245" s="1" t="s">
        <v>257</v>
      </c>
      <c r="V245">
        <v>108982.6866</v>
      </c>
      <c r="W245">
        <f t="shared" si="38"/>
        <v>0</v>
      </c>
      <c r="AG245" s="1"/>
    </row>
    <row r="246" spans="1:33" x14ac:dyDescent="0.25">
      <c r="A246" s="1">
        <v>43179</v>
      </c>
      <c r="B246">
        <v>4.7608091434345702E-3</v>
      </c>
      <c r="D246" s="2">
        <v>43179</v>
      </c>
      <c r="E246" s="4">
        <v>1.4585355145868499E-10</v>
      </c>
      <c r="F246" s="5">
        <v>0.999999999854146</v>
      </c>
      <c r="G246">
        <f t="shared" si="31"/>
        <v>0</v>
      </c>
      <c r="H246">
        <f t="shared" si="32"/>
        <v>1</v>
      </c>
      <c r="I246">
        <f t="shared" si="33"/>
        <v>0</v>
      </c>
      <c r="J246">
        <f t="shared" si="34"/>
        <v>4.7608091434345702E-3</v>
      </c>
      <c r="K246">
        <v>263.29116800000003</v>
      </c>
      <c r="M246">
        <f t="shared" si="35"/>
        <v>210457.95820000011</v>
      </c>
      <c r="N246">
        <f t="shared" si="39"/>
        <v>33</v>
      </c>
      <c r="O246">
        <f t="shared" si="40"/>
        <v>-1</v>
      </c>
      <c r="Q246">
        <f>Q245+N246*(K246-K245)</f>
        <v>1104.579582000001</v>
      </c>
      <c r="R246">
        <f t="shared" si="36"/>
        <v>110457.9582000001</v>
      </c>
      <c r="S246">
        <f t="shared" si="37"/>
        <v>115192.46720000001</v>
      </c>
      <c r="U246" s="1" t="s">
        <v>258</v>
      </c>
      <c r="V246">
        <v>110457.95819999999</v>
      </c>
      <c r="W246">
        <f t="shared" si="38"/>
        <v>0</v>
      </c>
      <c r="AG246" s="1"/>
    </row>
    <row r="247" spans="1:33" x14ac:dyDescent="0.25">
      <c r="A247" s="1">
        <v>43180</v>
      </c>
      <c r="B247">
        <v>5.8425518469109499E-3</v>
      </c>
      <c r="D247" s="2">
        <v>43180</v>
      </c>
      <c r="E247" s="4">
        <v>2.7942070879305401E-10</v>
      </c>
      <c r="F247" s="5">
        <v>0.99999999972057896</v>
      </c>
      <c r="G247">
        <f t="shared" si="31"/>
        <v>0</v>
      </c>
      <c r="H247">
        <f t="shared" si="32"/>
        <v>1</v>
      </c>
      <c r="I247">
        <f t="shared" si="33"/>
        <v>0</v>
      </c>
      <c r="J247">
        <f t="shared" si="34"/>
        <v>5.8425518469109499E-3</v>
      </c>
      <c r="K247">
        <v>262.78585800000002</v>
      </c>
      <c r="M247">
        <f t="shared" si="35"/>
        <v>208790.43520000007</v>
      </c>
      <c r="N247">
        <f t="shared" si="39"/>
        <v>33</v>
      </c>
      <c r="O247">
        <f t="shared" si="40"/>
        <v>-1</v>
      </c>
      <c r="Q247">
        <f>Q246+N247*(K247-K246)</f>
        <v>1087.9043520000007</v>
      </c>
      <c r="R247">
        <f t="shared" si="36"/>
        <v>108790.43520000007</v>
      </c>
      <c r="S247">
        <f t="shared" si="37"/>
        <v>114990.3432</v>
      </c>
      <c r="U247" s="1" t="s">
        <v>259</v>
      </c>
      <c r="V247">
        <v>108790.43520000001</v>
      </c>
      <c r="W247">
        <f t="shared" si="38"/>
        <v>0</v>
      </c>
      <c r="AG247" s="1"/>
    </row>
    <row r="248" spans="1:33" x14ac:dyDescent="0.25">
      <c r="A248" s="1">
        <v>43181</v>
      </c>
      <c r="B248">
        <v>2.90516021699565E-2</v>
      </c>
      <c r="D248" s="2">
        <v>43181</v>
      </c>
      <c r="E248" s="4">
        <v>3.2418512319054502E-14</v>
      </c>
      <c r="F248" s="5">
        <v>0.99999999999996703</v>
      </c>
      <c r="G248">
        <f t="shared" si="31"/>
        <v>0</v>
      </c>
      <c r="H248">
        <f t="shared" si="32"/>
        <v>1</v>
      </c>
      <c r="I248">
        <f t="shared" si="33"/>
        <v>0</v>
      </c>
      <c r="J248">
        <f t="shared" si="34"/>
        <v>2.90516021699565E-2</v>
      </c>
      <c r="K248">
        <v>256.21691900000002</v>
      </c>
      <c r="M248">
        <f t="shared" si="35"/>
        <v>187112.93650000007</v>
      </c>
      <c r="N248">
        <f t="shared" si="39"/>
        <v>33</v>
      </c>
      <c r="O248">
        <f t="shared" si="40"/>
        <v>-1</v>
      </c>
      <c r="Q248">
        <f>Q247+N248*(K248-K247)</f>
        <v>871.12936500000069</v>
      </c>
      <c r="R248">
        <f t="shared" si="36"/>
        <v>87112.936500000069</v>
      </c>
      <c r="S248">
        <f t="shared" si="37"/>
        <v>112362.76760000001</v>
      </c>
      <c r="U248" s="1" t="s">
        <v>260</v>
      </c>
      <c r="V248">
        <v>87112.936499999996</v>
      </c>
      <c r="W248">
        <f t="shared" si="38"/>
        <v>0</v>
      </c>
      <c r="AG248" s="1"/>
    </row>
    <row r="249" spans="1:33" x14ac:dyDescent="0.25">
      <c r="A249" s="1">
        <v>43182</v>
      </c>
      <c r="B249">
        <v>5.9368313750913497E-2</v>
      </c>
      <c r="D249" s="2">
        <v>43182</v>
      </c>
      <c r="E249" s="3">
        <v>0</v>
      </c>
      <c r="F249" s="5">
        <v>1</v>
      </c>
      <c r="G249">
        <f t="shared" si="31"/>
        <v>0</v>
      </c>
      <c r="H249">
        <f t="shared" si="32"/>
        <v>1</v>
      </c>
      <c r="I249">
        <f t="shared" si="33"/>
        <v>0</v>
      </c>
      <c r="J249">
        <f t="shared" si="34"/>
        <v>5.9368313750913497E-2</v>
      </c>
      <c r="K249">
        <v>250.75578300000001</v>
      </c>
      <c r="M249">
        <f t="shared" si="35"/>
        <v>169091.18770000004</v>
      </c>
      <c r="N249">
        <f t="shared" si="39"/>
        <v>33</v>
      </c>
      <c r="O249">
        <f t="shared" si="40"/>
        <v>-1</v>
      </c>
      <c r="Q249">
        <f>Q248+N249*(K249-K248)</f>
        <v>690.91187700000035</v>
      </c>
      <c r="R249">
        <f t="shared" si="36"/>
        <v>69091.187700000039</v>
      </c>
      <c r="S249">
        <f t="shared" si="37"/>
        <v>110178.3132</v>
      </c>
      <c r="U249" s="1" t="s">
        <v>261</v>
      </c>
      <c r="V249">
        <v>69091.187699999995</v>
      </c>
      <c r="W249">
        <f t="shared" si="38"/>
        <v>0</v>
      </c>
      <c r="AG249" s="1"/>
    </row>
    <row r="250" spans="1:33" x14ac:dyDescent="0.25">
      <c r="A250" s="1">
        <v>43185</v>
      </c>
      <c r="B250">
        <v>2.82898856520463E-2</v>
      </c>
      <c r="D250" s="2">
        <v>43185</v>
      </c>
      <c r="E250" s="3">
        <v>0</v>
      </c>
      <c r="F250" s="5">
        <v>1</v>
      </c>
      <c r="G250">
        <f t="shared" si="31"/>
        <v>0</v>
      </c>
      <c r="H250">
        <f t="shared" si="32"/>
        <v>1</v>
      </c>
      <c r="I250">
        <f t="shared" si="33"/>
        <v>0</v>
      </c>
      <c r="J250">
        <f t="shared" si="34"/>
        <v>2.82898856520463E-2</v>
      </c>
      <c r="K250">
        <v>257.616241</v>
      </c>
      <c r="M250">
        <f t="shared" si="35"/>
        <v>191730.69910000003</v>
      </c>
      <c r="N250">
        <f t="shared" si="39"/>
        <v>33</v>
      </c>
      <c r="O250">
        <f t="shared" si="40"/>
        <v>-1</v>
      </c>
      <c r="Q250">
        <f>Q249+N250*(K250-K249)</f>
        <v>917.30699100000015</v>
      </c>
      <c r="R250">
        <f t="shared" si="36"/>
        <v>91730.699100000013</v>
      </c>
      <c r="S250">
        <f t="shared" si="37"/>
        <v>112922.4964</v>
      </c>
      <c r="U250" s="1" t="s">
        <v>262</v>
      </c>
      <c r="V250">
        <v>91730.699099999896</v>
      </c>
      <c r="W250">
        <f t="shared" si="38"/>
        <v>1.1641532182693481E-10</v>
      </c>
      <c r="AG250" s="1"/>
    </row>
    <row r="251" spans="1:33" x14ac:dyDescent="0.25">
      <c r="A251" s="1">
        <v>43186</v>
      </c>
      <c r="B251">
        <v>4.8963767735844099E-2</v>
      </c>
      <c r="D251" s="2">
        <v>43186</v>
      </c>
      <c r="E251" s="3">
        <v>0</v>
      </c>
      <c r="F251" s="5">
        <v>1</v>
      </c>
      <c r="G251">
        <f t="shared" si="31"/>
        <v>0</v>
      </c>
      <c r="H251">
        <f t="shared" si="32"/>
        <v>1</v>
      </c>
      <c r="I251">
        <f t="shared" si="33"/>
        <v>0</v>
      </c>
      <c r="J251">
        <f t="shared" si="34"/>
        <v>4.8963767735844099E-2</v>
      </c>
      <c r="K251">
        <v>253.23371900000001</v>
      </c>
      <c r="M251">
        <f t="shared" si="35"/>
        <v>177268.37650000001</v>
      </c>
      <c r="N251">
        <f t="shared" si="39"/>
        <v>33</v>
      </c>
      <c r="O251">
        <f t="shared" si="40"/>
        <v>-1</v>
      </c>
      <c r="Q251">
        <f>Q250+N251*(K251-K250)</f>
        <v>772.68376500000034</v>
      </c>
      <c r="R251">
        <f t="shared" si="36"/>
        <v>77268.376500000028</v>
      </c>
      <c r="S251">
        <f t="shared" si="37"/>
        <v>111169.48760000001</v>
      </c>
      <c r="U251" s="1" t="s">
        <v>263</v>
      </c>
      <c r="V251">
        <v>77268.376499999897</v>
      </c>
      <c r="W251">
        <f t="shared" si="38"/>
        <v>1.3096723705530167E-10</v>
      </c>
      <c r="AG251" s="1"/>
    </row>
    <row r="252" spans="1:33" x14ac:dyDescent="0.25">
      <c r="A252" s="1">
        <v>43187</v>
      </c>
      <c r="B252">
        <v>4.9917490683858402E-2</v>
      </c>
      <c r="D252" s="2">
        <v>43187</v>
      </c>
      <c r="E252" s="3">
        <v>0</v>
      </c>
      <c r="F252" s="5">
        <v>1</v>
      </c>
      <c r="G252">
        <f t="shared" si="31"/>
        <v>0</v>
      </c>
      <c r="H252">
        <f t="shared" si="32"/>
        <v>1</v>
      </c>
      <c r="I252">
        <f t="shared" si="33"/>
        <v>0</v>
      </c>
      <c r="J252">
        <f t="shared" si="34"/>
        <v>4.9917490683858402E-2</v>
      </c>
      <c r="K252">
        <v>252.48542800000001</v>
      </c>
      <c r="M252">
        <f t="shared" si="35"/>
        <v>174799.01620000007</v>
      </c>
      <c r="N252">
        <f t="shared" si="39"/>
        <v>33</v>
      </c>
      <c r="O252">
        <f t="shared" si="40"/>
        <v>-1</v>
      </c>
      <c r="Q252">
        <f>Q251+N252*(K252-K251)</f>
        <v>747.99016200000051</v>
      </c>
      <c r="R252">
        <f t="shared" si="36"/>
        <v>74799.016200000056</v>
      </c>
      <c r="S252">
        <f t="shared" si="37"/>
        <v>110870.17120000001</v>
      </c>
      <c r="U252" s="1" t="s">
        <v>264</v>
      </c>
      <c r="V252">
        <v>74799.016199999896</v>
      </c>
      <c r="W252">
        <f t="shared" si="38"/>
        <v>1.6007106751203537E-10</v>
      </c>
      <c r="AG252" s="1"/>
    </row>
    <row r="253" spans="1:33" x14ac:dyDescent="0.25">
      <c r="A253" s="1">
        <v>43188</v>
      </c>
      <c r="B253">
        <v>3.4200983134695197E-2</v>
      </c>
      <c r="D253" s="2">
        <v>43188</v>
      </c>
      <c r="E253" s="3">
        <v>0</v>
      </c>
      <c r="F253" s="5">
        <v>1</v>
      </c>
      <c r="G253">
        <f t="shared" si="31"/>
        <v>0</v>
      </c>
      <c r="H253">
        <f t="shared" si="32"/>
        <v>1</v>
      </c>
      <c r="I253">
        <f t="shared" si="33"/>
        <v>0</v>
      </c>
      <c r="J253">
        <f t="shared" si="34"/>
        <v>3.4200983134695197E-2</v>
      </c>
      <c r="K253">
        <v>255.71165500000001</v>
      </c>
      <c r="M253">
        <f t="shared" si="35"/>
        <v>185445.56530000002</v>
      </c>
      <c r="N253">
        <f t="shared" si="39"/>
        <v>33</v>
      </c>
      <c r="O253">
        <f t="shared" si="40"/>
        <v>-1</v>
      </c>
      <c r="Q253">
        <f>Q252+N253*(K253-K252)</f>
        <v>854.45565300000032</v>
      </c>
      <c r="R253">
        <f t="shared" si="36"/>
        <v>85445.565300000031</v>
      </c>
      <c r="S253">
        <f t="shared" si="37"/>
        <v>112160.662</v>
      </c>
      <c r="U253" s="1" t="s">
        <v>265</v>
      </c>
      <c r="V253">
        <v>85445.5652999999</v>
      </c>
      <c r="W253">
        <f t="shared" si="38"/>
        <v>1.3096723705530167E-10</v>
      </c>
      <c r="AG253" s="1"/>
    </row>
    <row r="254" spans="1:33" x14ac:dyDescent="0.25">
      <c r="A254" s="1">
        <v>43192</v>
      </c>
      <c r="B254">
        <v>4.4859437626922599E-2</v>
      </c>
      <c r="D254" s="2">
        <v>43192</v>
      </c>
      <c r="E254" s="3">
        <v>0</v>
      </c>
      <c r="F254" s="5">
        <v>1</v>
      </c>
      <c r="G254">
        <f t="shared" si="31"/>
        <v>0</v>
      </c>
      <c r="H254">
        <f t="shared" si="32"/>
        <v>1</v>
      </c>
      <c r="I254">
        <f t="shared" si="33"/>
        <v>0</v>
      </c>
      <c r="J254">
        <f t="shared" si="34"/>
        <v>4.4859437626922599E-2</v>
      </c>
      <c r="K254">
        <v>250.19216900000001</v>
      </c>
      <c r="M254">
        <f t="shared" si="35"/>
        <v>167231.26150000002</v>
      </c>
      <c r="N254">
        <f t="shared" si="39"/>
        <v>33</v>
      </c>
      <c r="O254">
        <f t="shared" si="40"/>
        <v>-1</v>
      </c>
      <c r="Q254">
        <f>Q253+N254*(K254-K253)</f>
        <v>672.31261500000028</v>
      </c>
      <c r="R254">
        <f t="shared" si="36"/>
        <v>67231.261500000022</v>
      </c>
      <c r="S254">
        <f t="shared" si="37"/>
        <v>109952.8676</v>
      </c>
      <c r="U254" s="1" t="s">
        <v>266</v>
      </c>
      <c r="V254">
        <v>67231.261499999993</v>
      </c>
      <c r="W254">
        <f t="shared" si="38"/>
        <v>0</v>
      </c>
      <c r="AG254" s="1"/>
    </row>
    <row r="255" spans="1:33" x14ac:dyDescent="0.25">
      <c r="A255" s="1">
        <v>43193</v>
      </c>
      <c r="B255">
        <v>4.54037007244458E-2</v>
      </c>
      <c r="D255" s="2">
        <v>43193</v>
      </c>
      <c r="E255" s="3">
        <v>0</v>
      </c>
      <c r="F255" s="5">
        <v>1</v>
      </c>
      <c r="G255">
        <f t="shared" si="31"/>
        <v>0</v>
      </c>
      <c r="H255">
        <f t="shared" si="32"/>
        <v>1</v>
      </c>
      <c r="I255">
        <f t="shared" si="33"/>
        <v>0</v>
      </c>
      <c r="J255">
        <f t="shared" si="34"/>
        <v>4.54037007244458E-2</v>
      </c>
      <c r="K255">
        <v>253.39892599999999</v>
      </c>
      <c r="M255">
        <f t="shared" si="35"/>
        <v>177813.55959999998</v>
      </c>
      <c r="N255">
        <f t="shared" si="39"/>
        <v>33</v>
      </c>
      <c r="O255">
        <f t="shared" si="40"/>
        <v>-1</v>
      </c>
      <c r="Q255">
        <f>Q254+N255*(K255-K254)</f>
        <v>778.13559599999962</v>
      </c>
      <c r="R255">
        <f t="shared" si="36"/>
        <v>77813.559599999964</v>
      </c>
      <c r="S255">
        <f t="shared" si="37"/>
        <v>111235.5704</v>
      </c>
      <c r="U255" s="1" t="s">
        <v>267</v>
      </c>
      <c r="V255">
        <v>77813.559599999906</v>
      </c>
      <c r="W255">
        <f t="shared" si="38"/>
        <v>0</v>
      </c>
      <c r="AG255" s="1"/>
    </row>
    <row r="256" spans="1:33" x14ac:dyDescent="0.25">
      <c r="A256" s="1">
        <v>43194</v>
      </c>
      <c r="B256">
        <v>2.80010765372318E-2</v>
      </c>
      <c r="D256" s="2">
        <v>43194</v>
      </c>
      <c r="E256" s="3">
        <v>0</v>
      </c>
      <c r="F256" s="5">
        <v>1</v>
      </c>
      <c r="G256">
        <f t="shared" si="31"/>
        <v>0</v>
      </c>
      <c r="H256">
        <f t="shared" si="32"/>
        <v>1</v>
      </c>
      <c r="I256">
        <f t="shared" si="33"/>
        <v>0</v>
      </c>
      <c r="J256">
        <f t="shared" si="34"/>
        <v>2.80010765372318E-2</v>
      </c>
      <c r="K256">
        <v>256.11004600000001</v>
      </c>
      <c r="M256">
        <f t="shared" si="35"/>
        <v>186760.25560000003</v>
      </c>
      <c r="N256">
        <f t="shared" si="39"/>
        <v>33</v>
      </c>
      <c r="O256">
        <f t="shared" si="40"/>
        <v>-1</v>
      </c>
      <c r="Q256">
        <f>Q255+N256*(K256-K255)</f>
        <v>867.60255600000039</v>
      </c>
      <c r="R256">
        <f t="shared" si="36"/>
        <v>86760.255600000033</v>
      </c>
      <c r="S256">
        <f t="shared" si="37"/>
        <v>112320.0184</v>
      </c>
      <c r="U256" s="1" t="s">
        <v>268</v>
      </c>
      <c r="V256">
        <v>86760.255600000004</v>
      </c>
      <c r="W256">
        <f t="shared" si="38"/>
        <v>0</v>
      </c>
      <c r="AG256" s="1"/>
    </row>
    <row r="257" spans="1:33" x14ac:dyDescent="0.25">
      <c r="A257" s="1">
        <v>43195</v>
      </c>
      <c r="B257">
        <v>2.9965437428468501E-2</v>
      </c>
      <c r="D257" s="2">
        <v>43195</v>
      </c>
      <c r="E257" s="3">
        <v>0</v>
      </c>
      <c r="F257" s="5">
        <v>1</v>
      </c>
      <c r="G257">
        <f t="shared" si="31"/>
        <v>0</v>
      </c>
      <c r="H257">
        <f t="shared" si="32"/>
        <v>1</v>
      </c>
      <c r="I257">
        <f t="shared" si="33"/>
        <v>0</v>
      </c>
      <c r="J257">
        <f t="shared" si="34"/>
        <v>2.9965437428468501E-2</v>
      </c>
      <c r="K257">
        <v>258.13125600000001</v>
      </c>
      <c r="M257">
        <f t="shared" si="35"/>
        <v>193430.24860000002</v>
      </c>
      <c r="N257">
        <f t="shared" si="39"/>
        <v>33</v>
      </c>
      <c r="O257">
        <f t="shared" si="40"/>
        <v>-1</v>
      </c>
      <c r="Q257">
        <f>Q256+N257*(K257-K256)</f>
        <v>934.30248600000027</v>
      </c>
      <c r="R257">
        <f t="shared" si="36"/>
        <v>93430.248600000021</v>
      </c>
      <c r="S257">
        <f t="shared" si="37"/>
        <v>113128.5024</v>
      </c>
      <c r="U257" s="1" t="s">
        <v>269</v>
      </c>
      <c r="V257">
        <v>93430.248599999904</v>
      </c>
      <c r="W257">
        <f t="shared" si="38"/>
        <v>1.1641532182693481E-10</v>
      </c>
      <c r="AG257" s="1"/>
    </row>
    <row r="258" spans="1:33" x14ac:dyDescent="0.25">
      <c r="A258" s="1">
        <v>43196</v>
      </c>
      <c r="B258">
        <v>5.8447763123138603E-2</v>
      </c>
      <c r="D258" s="2">
        <v>43196</v>
      </c>
      <c r="E258" s="3">
        <v>0</v>
      </c>
      <c r="F258" s="5">
        <v>1</v>
      </c>
      <c r="G258">
        <f t="shared" si="31"/>
        <v>0</v>
      </c>
      <c r="H258">
        <f t="shared" si="32"/>
        <v>1</v>
      </c>
      <c r="I258">
        <f t="shared" si="33"/>
        <v>0</v>
      </c>
      <c r="J258">
        <f t="shared" si="34"/>
        <v>5.8447763123138603E-2</v>
      </c>
      <c r="K258">
        <v>252.37855500000001</v>
      </c>
      <c r="M258">
        <f t="shared" si="35"/>
        <v>173295.79510000002</v>
      </c>
      <c r="N258">
        <f t="shared" si="39"/>
        <v>35</v>
      </c>
      <c r="O258">
        <f t="shared" si="40"/>
        <v>1</v>
      </c>
      <c r="Q258">
        <f>Q257+N258*(K258-K257)</f>
        <v>732.95795100000021</v>
      </c>
      <c r="R258">
        <f t="shared" si="36"/>
        <v>73295.795100000018</v>
      </c>
      <c r="S258">
        <f t="shared" si="37"/>
        <v>110827.42200000001</v>
      </c>
      <c r="U258" s="1" t="s">
        <v>270</v>
      </c>
      <c r="V258">
        <v>73295.795099999799</v>
      </c>
      <c r="W258">
        <f t="shared" si="38"/>
        <v>2.1827872842550278E-10</v>
      </c>
      <c r="AG258" s="1"/>
    </row>
    <row r="259" spans="1:33" x14ac:dyDescent="0.25">
      <c r="A259" s="1">
        <v>43199</v>
      </c>
      <c r="B259">
        <v>5.4022954936971498E-2</v>
      </c>
      <c r="D259" s="2">
        <v>43199</v>
      </c>
      <c r="E259" s="3">
        <v>0</v>
      </c>
      <c r="F259" s="5">
        <v>1</v>
      </c>
      <c r="G259">
        <f t="shared" ref="G259:G322" si="41">IF(E259&gt;0.7,-1,0)</f>
        <v>0</v>
      </c>
      <c r="H259">
        <f t="shared" ref="H259:H322" si="42">IF(F259&gt;0.7,1,0)</f>
        <v>1</v>
      </c>
      <c r="I259">
        <f t="shared" ref="I259:I322" si="43">G259*(-B259)</f>
        <v>0</v>
      </c>
      <c r="J259">
        <f t="shared" ref="J259:J322" si="44">H259*B259</f>
        <v>5.4022954936971498E-2</v>
      </c>
      <c r="K259">
        <v>253.62239099999999</v>
      </c>
      <c r="M259">
        <f t="shared" ref="M259:M322" si="45">100000+R259</f>
        <v>177897.98829999997</v>
      </c>
      <c r="N259">
        <f t="shared" si="39"/>
        <v>37</v>
      </c>
      <c r="O259">
        <f t="shared" si="40"/>
        <v>1</v>
      </c>
      <c r="Q259">
        <f>Q258+N259*(K259-K258)</f>
        <v>778.97988299999975</v>
      </c>
      <c r="R259">
        <f t="shared" ref="R259:R322" si="46">Q259*100</f>
        <v>77897.988299999968</v>
      </c>
      <c r="S259">
        <f t="shared" ref="S259:S322" si="47">(100000-4*22531)+400*K259</f>
        <v>111324.9564</v>
      </c>
      <c r="U259" s="1" t="s">
        <v>271</v>
      </c>
      <c r="V259">
        <v>77897.988299999997</v>
      </c>
      <c r="W259">
        <f t="shared" ref="W259:W322" si="48">R259-V259</f>
        <v>0</v>
      </c>
      <c r="AG259" s="1"/>
    </row>
    <row r="260" spans="1:33" x14ac:dyDescent="0.25">
      <c r="A260" s="1">
        <v>43200</v>
      </c>
      <c r="B260">
        <v>4.62001956483526E-2</v>
      </c>
      <c r="D260" s="2">
        <v>43200</v>
      </c>
      <c r="E260" s="3">
        <v>0</v>
      </c>
      <c r="F260" s="5">
        <v>1</v>
      </c>
      <c r="G260">
        <f t="shared" si="41"/>
        <v>0</v>
      </c>
      <c r="H260">
        <f t="shared" si="42"/>
        <v>1</v>
      </c>
      <c r="I260">
        <f t="shared" si="43"/>
        <v>0</v>
      </c>
      <c r="J260">
        <f t="shared" si="44"/>
        <v>4.62001956483526E-2</v>
      </c>
      <c r="K260">
        <v>257.65512100000001</v>
      </c>
      <c r="M260">
        <f t="shared" si="45"/>
        <v>192819.08930000005</v>
      </c>
      <c r="N260">
        <f t="shared" si="39"/>
        <v>37</v>
      </c>
      <c r="O260">
        <f t="shared" si="40"/>
        <v>-1</v>
      </c>
      <c r="Q260">
        <f>Q259+N260*(K260-K259)</f>
        <v>928.1908930000003</v>
      </c>
      <c r="R260">
        <f t="shared" si="46"/>
        <v>92819.089300000036</v>
      </c>
      <c r="S260">
        <f t="shared" si="47"/>
        <v>112938.0484</v>
      </c>
      <c r="U260" s="1" t="s">
        <v>272</v>
      </c>
      <c r="V260">
        <v>92819.089300000007</v>
      </c>
      <c r="W260">
        <f t="shared" si="48"/>
        <v>0</v>
      </c>
      <c r="AG260" s="1"/>
    </row>
    <row r="261" spans="1:33" x14ac:dyDescent="0.25">
      <c r="A261" s="1">
        <v>43201</v>
      </c>
      <c r="B261">
        <v>5.1599774834934102E-2</v>
      </c>
      <c r="D261" s="2">
        <v>43201</v>
      </c>
      <c r="E261" s="3">
        <v>0</v>
      </c>
      <c r="F261" s="5">
        <v>1</v>
      </c>
      <c r="G261">
        <f t="shared" si="41"/>
        <v>0</v>
      </c>
      <c r="H261">
        <f t="shared" si="42"/>
        <v>1</v>
      </c>
      <c r="I261">
        <f t="shared" si="43"/>
        <v>0</v>
      </c>
      <c r="J261">
        <f t="shared" si="44"/>
        <v>5.1599774834934102E-2</v>
      </c>
      <c r="K261">
        <v>256.30441300000001</v>
      </c>
      <c r="M261">
        <f t="shared" si="45"/>
        <v>187821.46970000002</v>
      </c>
      <c r="N261">
        <f t="shared" si="39"/>
        <v>37</v>
      </c>
      <c r="O261">
        <f t="shared" si="40"/>
        <v>-1</v>
      </c>
      <c r="Q261">
        <f>Q260+N261*(K261-K260)</f>
        <v>878.21469700000034</v>
      </c>
      <c r="R261">
        <f t="shared" si="46"/>
        <v>87821.469700000031</v>
      </c>
      <c r="S261">
        <f t="shared" si="47"/>
        <v>112397.76520000001</v>
      </c>
      <c r="U261" s="1" t="s">
        <v>273</v>
      </c>
      <c r="V261">
        <v>87821.469700000001</v>
      </c>
      <c r="W261">
        <f t="shared" si="48"/>
        <v>0</v>
      </c>
      <c r="AG261" s="1"/>
    </row>
    <row r="262" spans="1:33" x14ac:dyDescent="0.25">
      <c r="A262" s="1">
        <v>43202</v>
      </c>
      <c r="B262">
        <v>4.61023650682044E-2</v>
      </c>
      <c r="D262" s="2">
        <v>43202</v>
      </c>
      <c r="E262" s="3">
        <v>0</v>
      </c>
      <c r="F262" s="5">
        <v>1</v>
      </c>
      <c r="G262">
        <f t="shared" si="41"/>
        <v>0</v>
      </c>
      <c r="H262">
        <f t="shared" si="42"/>
        <v>1</v>
      </c>
      <c r="I262">
        <f t="shared" si="43"/>
        <v>0</v>
      </c>
      <c r="J262">
        <f t="shared" si="44"/>
        <v>4.61023650682044E-2</v>
      </c>
      <c r="K262">
        <v>258.41305499999999</v>
      </c>
      <c r="M262">
        <f t="shared" si="45"/>
        <v>195623.44509999995</v>
      </c>
      <c r="N262">
        <f t="shared" si="39"/>
        <v>37</v>
      </c>
      <c r="O262">
        <f t="shared" si="40"/>
        <v>-1</v>
      </c>
      <c r="Q262">
        <f>Q261+N262*(K262-K261)</f>
        <v>956.23445099999935</v>
      </c>
      <c r="R262">
        <f t="shared" si="46"/>
        <v>95623.445099999939</v>
      </c>
      <c r="S262">
        <f t="shared" si="47"/>
        <v>113241.22199999999</v>
      </c>
      <c r="U262" s="1" t="s">
        <v>274</v>
      </c>
      <c r="V262">
        <v>95623.445099999895</v>
      </c>
      <c r="W262">
        <f t="shared" si="48"/>
        <v>0</v>
      </c>
      <c r="AG262" s="1"/>
    </row>
    <row r="263" spans="1:33" x14ac:dyDescent="0.25">
      <c r="A263" s="1">
        <v>43203</v>
      </c>
      <c r="B263">
        <v>5.0575144594157101E-2</v>
      </c>
      <c r="D263" s="2">
        <v>43203</v>
      </c>
      <c r="E263" s="3">
        <v>0</v>
      </c>
      <c r="F263" s="5">
        <v>1</v>
      </c>
      <c r="G263">
        <f t="shared" si="41"/>
        <v>0</v>
      </c>
      <c r="H263">
        <f t="shared" si="42"/>
        <v>1</v>
      </c>
      <c r="I263">
        <f t="shared" si="43"/>
        <v>0</v>
      </c>
      <c r="J263">
        <f t="shared" si="44"/>
        <v>5.0575144594157101E-2</v>
      </c>
      <c r="K263">
        <v>257.65512100000001</v>
      </c>
      <c r="M263">
        <f t="shared" si="45"/>
        <v>192819.08930000002</v>
      </c>
      <c r="N263">
        <f t="shared" si="39"/>
        <v>37</v>
      </c>
      <c r="O263">
        <f t="shared" si="40"/>
        <v>-1</v>
      </c>
      <c r="Q263">
        <f>Q262+N263*(K263-K262)</f>
        <v>928.19089300000019</v>
      </c>
      <c r="R263">
        <f t="shared" si="46"/>
        <v>92819.089300000021</v>
      </c>
      <c r="S263">
        <f t="shared" si="47"/>
        <v>112938.0484</v>
      </c>
      <c r="U263" s="1" t="s">
        <v>275</v>
      </c>
      <c r="V263">
        <v>92819.089300000007</v>
      </c>
      <c r="W263">
        <f t="shared" si="48"/>
        <v>0</v>
      </c>
      <c r="AG263" s="1"/>
    </row>
    <row r="264" spans="1:33" x14ac:dyDescent="0.25">
      <c r="A264" s="1">
        <v>43206</v>
      </c>
      <c r="B264">
        <v>4.3354779020940502E-2</v>
      </c>
      <c r="D264" s="2">
        <v>43206</v>
      </c>
      <c r="E264" s="4">
        <v>2.6645352591003702E-15</v>
      </c>
      <c r="F264" s="5">
        <v>0.999999999999997</v>
      </c>
      <c r="G264">
        <f t="shared" si="41"/>
        <v>0</v>
      </c>
      <c r="H264">
        <f t="shared" si="42"/>
        <v>1</v>
      </c>
      <c r="I264">
        <f t="shared" si="43"/>
        <v>0</v>
      </c>
      <c r="J264">
        <f t="shared" si="44"/>
        <v>4.3354779020940502E-2</v>
      </c>
      <c r="K264">
        <v>259.773438</v>
      </c>
      <c r="M264">
        <f t="shared" si="45"/>
        <v>200656.86219999997</v>
      </c>
      <c r="N264">
        <f t="shared" si="39"/>
        <v>37</v>
      </c>
      <c r="O264">
        <f t="shared" si="40"/>
        <v>-1</v>
      </c>
      <c r="Q264">
        <f>Q263+N264*(K264-K263)</f>
        <v>1006.5686219999998</v>
      </c>
      <c r="R264">
        <f t="shared" si="46"/>
        <v>100656.86219999997</v>
      </c>
      <c r="S264">
        <f t="shared" si="47"/>
        <v>113785.37519999999</v>
      </c>
      <c r="U264" s="1" t="s">
        <v>276</v>
      </c>
      <c r="V264">
        <v>100656.862199999</v>
      </c>
      <c r="W264">
        <f t="shared" si="48"/>
        <v>9.7497832030057907E-10</v>
      </c>
      <c r="AG264" s="1"/>
    </row>
    <row r="265" spans="1:33" x14ac:dyDescent="0.25">
      <c r="A265" s="1">
        <v>43207</v>
      </c>
      <c r="B265">
        <v>2.9016576685209201E-2</v>
      </c>
      <c r="D265" s="2">
        <v>43207</v>
      </c>
      <c r="E265" s="4">
        <v>7.8710371553825098E-12</v>
      </c>
      <c r="F265" s="5">
        <v>0.99999999999212896</v>
      </c>
      <c r="G265">
        <f t="shared" si="41"/>
        <v>0</v>
      </c>
      <c r="H265">
        <f t="shared" si="42"/>
        <v>1</v>
      </c>
      <c r="I265">
        <f t="shared" si="43"/>
        <v>0</v>
      </c>
      <c r="J265">
        <f t="shared" si="44"/>
        <v>2.9016576685209201E-2</v>
      </c>
      <c r="K265">
        <v>262.55261200000001</v>
      </c>
      <c r="M265">
        <f t="shared" si="45"/>
        <v>210939.80600000004</v>
      </c>
      <c r="N265">
        <f t="shared" si="39"/>
        <v>37</v>
      </c>
      <c r="O265">
        <f t="shared" si="40"/>
        <v>-1</v>
      </c>
      <c r="Q265">
        <f>Q264+N265*(K265-K264)</f>
        <v>1109.3980600000002</v>
      </c>
      <c r="R265">
        <f t="shared" si="46"/>
        <v>110939.80600000003</v>
      </c>
      <c r="S265">
        <f t="shared" si="47"/>
        <v>114897.0448</v>
      </c>
      <c r="U265" s="1" t="s">
        <v>277</v>
      </c>
      <c r="V265">
        <v>110939.806</v>
      </c>
      <c r="W265">
        <f t="shared" si="48"/>
        <v>0</v>
      </c>
      <c r="AG265" s="1"/>
    </row>
    <row r="266" spans="1:33" x14ac:dyDescent="0.25">
      <c r="A266" s="1">
        <v>43208</v>
      </c>
      <c r="B266">
        <v>3.0844419337738401E-2</v>
      </c>
      <c r="D266" s="2">
        <v>43208</v>
      </c>
      <c r="E266" s="4">
        <v>2.1602719613156199E-12</v>
      </c>
      <c r="F266" s="5">
        <v>0.99999999999783895</v>
      </c>
      <c r="G266">
        <f t="shared" si="41"/>
        <v>0</v>
      </c>
      <c r="H266">
        <f t="shared" si="42"/>
        <v>1</v>
      </c>
      <c r="I266">
        <f t="shared" si="43"/>
        <v>0</v>
      </c>
      <c r="J266">
        <f t="shared" si="44"/>
        <v>3.0844419337738401E-2</v>
      </c>
      <c r="K266">
        <v>262.74697900000001</v>
      </c>
      <c r="M266">
        <f t="shared" si="45"/>
        <v>211678.40060000005</v>
      </c>
      <c r="N266">
        <f t="shared" si="39"/>
        <v>38</v>
      </c>
      <c r="O266">
        <f t="shared" si="40"/>
        <v>0</v>
      </c>
      <c r="Q266">
        <f>Q265+N266*(K266-K265)</f>
        <v>1116.7840060000003</v>
      </c>
      <c r="R266">
        <f t="shared" si="46"/>
        <v>111678.40060000004</v>
      </c>
      <c r="S266">
        <f t="shared" si="47"/>
        <v>114974.7916</v>
      </c>
      <c r="U266" s="1" t="s">
        <v>278</v>
      </c>
      <c r="V266">
        <v>111678.40059999999</v>
      </c>
      <c r="W266">
        <f t="shared" si="48"/>
        <v>0</v>
      </c>
      <c r="AG266" s="1"/>
    </row>
    <row r="267" spans="1:33" x14ac:dyDescent="0.25">
      <c r="A267" s="1">
        <v>43209</v>
      </c>
      <c r="B267">
        <v>3.5272295688625097E-2</v>
      </c>
      <c r="D267" s="2">
        <v>43209</v>
      </c>
      <c r="E267" s="4">
        <v>1.03694830499989E-13</v>
      </c>
      <c r="F267" s="5">
        <v>0.99999999999989597</v>
      </c>
      <c r="G267">
        <f t="shared" si="41"/>
        <v>0</v>
      </c>
      <c r="H267">
        <f t="shared" si="42"/>
        <v>1</v>
      </c>
      <c r="I267">
        <f t="shared" si="43"/>
        <v>0</v>
      </c>
      <c r="J267">
        <f t="shared" si="44"/>
        <v>3.5272295688625097E-2</v>
      </c>
      <c r="K267">
        <v>261.28942899999998</v>
      </c>
      <c r="M267">
        <f t="shared" si="45"/>
        <v>205848.20059999992</v>
      </c>
      <c r="N267">
        <f t="shared" si="39"/>
        <v>40</v>
      </c>
      <c r="O267">
        <f t="shared" si="40"/>
        <v>1</v>
      </c>
      <c r="Q267">
        <f>Q266+N267*(K267-K266)</f>
        <v>1058.4820059999993</v>
      </c>
      <c r="R267">
        <f t="shared" si="46"/>
        <v>105848.20059999992</v>
      </c>
      <c r="S267">
        <f t="shared" si="47"/>
        <v>114391.77159999999</v>
      </c>
      <c r="U267" s="1" t="s">
        <v>279</v>
      </c>
      <c r="V267">
        <v>105848.20059999901</v>
      </c>
      <c r="W267">
        <f t="shared" si="48"/>
        <v>9.1677065938711166E-10</v>
      </c>
      <c r="AG267" s="1"/>
    </row>
    <row r="268" spans="1:33" x14ac:dyDescent="0.25">
      <c r="A268" s="1">
        <v>43210</v>
      </c>
      <c r="B268">
        <v>4.1978455854949401E-2</v>
      </c>
      <c r="D268" s="2">
        <v>43210</v>
      </c>
      <c r="E268" s="4">
        <v>1.11022302462515E-15</v>
      </c>
      <c r="F268" s="5">
        <v>0.999999999999998</v>
      </c>
      <c r="G268">
        <f t="shared" si="41"/>
        <v>0</v>
      </c>
      <c r="H268">
        <f t="shared" si="42"/>
        <v>1</v>
      </c>
      <c r="I268">
        <f t="shared" si="43"/>
        <v>0</v>
      </c>
      <c r="J268">
        <f t="shared" si="44"/>
        <v>4.1978455854949401E-2</v>
      </c>
      <c r="K268">
        <v>259.07382200000001</v>
      </c>
      <c r="M268">
        <f t="shared" si="45"/>
        <v>196985.77260000003</v>
      </c>
      <c r="N268">
        <f t="shared" si="39"/>
        <v>40</v>
      </c>
      <c r="O268">
        <f t="shared" si="40"/>
        <v>-1</v>
      </c>
      <c r="Q268">
        <f>Q267+N268*(K268-K267)</f>
        <v>969.85772600000018</v>
      </c>
      <c r="R268">
        <f t="shared" si="46"/>
        <v>96985.772600000026</v>
      </c>
      <c r="S268">
        <f t="shared" si="47"/>
        <v>113505.5288</v>
      </c>
      <c r="U268" s="1" t="s">
        <v>280</v>
      </c>
      <c r="V268">
        <v>96985.772599999997</v>
      </c>
      <c r="W268">
        <f t="shared" si="48"/>
        <v>0</v>
      </c>
      <c r="AG268" s="1"/>
    </row>
    <row r="269" spans="1:33" x14ac:dyDescent="0.25">
      <c r="A269" s="1">
        <v>43213</v>
      </c>
      <c r="B269">
        <v>3.8140290037206703E-2</v>
      </c>
      <c r="D269" s="2">
        <v>43213</v>
      </c>
      <c r="E269" s="3">
        <v>0</v>
      </c>
      <c r="F269" s="5">
        <v>1</v>
      </c>
      <c r="G269">
        <f t="shared" si="41"/>
        <v>0</v>
      </c>
      <c r="H269">
        <f t="shared" si="42"/>
        <v>1</v>
      </c>
      <c r="I269">
        <f t="shared" si="43"/>
        <v>0</v>
      </c>
      <c r="J269">
        <f t="shared" si="44"/>
        <v>3.8140290037206703E-2</v>
      </c>
      <c r="K269">
        <v>259.03497299999998</v>
      </c>
      <c r="M269">
        <f t="shared" si="45"/>
        <v>196830.3765999999</v>
      </c>
      <c r="N269">
        <f t="shared" si="39"/>
        <v>40</v>
      </c>
      <c r="O269">
        <f t="shared" si="40"/>
        <v>-1</v>
      </c>
      <c r="Q269">
        <f>Q268+N269*(K269-K268)</f>
        <v>968.30376599999909</v>
      </c>
      <c r="R269">
        <f t="shared" si="46"/>
        <v>96830.376599999901</v>
      </c>
      <c r="S269">
        <f t="shared" si="47"/>
        <v>113489.9892</v>
      </c>
      <c r="U269" s="1" t="s">
        <v>281</v>
      </c>
      <c r="V269">
        <v>96830.3765999998</v>
      </c>
      <c r="W269">
        <f t="shared" si="48"/>
        <v>0</v>
      </c>
      <c r="AG269" s="1"/>
    </row>
    <row r="270" spans="1:33" x14ac:dyDescent="0.25">
      <c r="A270" s="1">
        <v>43214</v>
      </c>
      <c r="B270">
        <v>5.41073197651347E-2</v>
      </c>
      <c r="D270" s="2">
        <v>43214</v>
      </c>
      <c r="E270" s="3">
        <v>0</v>
      </c>
      <c r="F270" s="5">
        <v>1</v>
      </c>
      <c r="G270">
        <f t="shared" si="41"/>
        <v>0</v>
      </c>
      <c r="H270">
        <f t="shared" si="42"/>
        <v>1</v>
      </c>
      <c r="I270">
        <f t="shared" si="43"/>
        <v>0</v>
      </c>
      <c r="J270">
        <f t="shared" si="44"/>
        <v>5.41073197651347E-2</v>
      </c>
      <c r="K270">
        <v>255.54647800000001</v>
      </c>
      <c r="M270">
        <f t="shared" si="45"/>
        <v>182876.39660000004</v>
      </c>
      <c r="N270">
        <f t="shared" si="39"/>
        <v>40</v>
      </c>
      <c r="O270">
        <f t="shared" si="40"/>
        <v>-1</v>
      </c>
      <c r="Q270">
        <f>Q269+N270*(K270-K269)</f>
        <v>828.76396600000021</v>
      </c>
      <c r="R270">
        <f t="shared" si="46"/>
        <v>82876.396600000022</v>
      </c>
      <c r="S270">
        <f t="shared" si="47"/>
        <v>112094.59120000001</v>
      </c>
      <c r="U270" s="1" t="s">
        <v>282</v>
      </c>
      <c r="V270">
        <v>82876.396599999804</v>
      </c>
      <c r="W270">
        <f t="shared" si="48"/>
        <v>2.1827872842550278E-10</v>
      </c>
      <c r="AG270" s="1"/>
    </row>
    <row r="271" spans="1:33" x14ac:dyDescent="0.25">
      <c r="A271" s="1">
        <v>43215</v>
      </c>
      <c r="B271">
        <v>4.4916859384200203E-2</v>
      </c>
      <c r="D271" s="2">
        <v>43215</v>
      </c>
      <c r="E271" s="3">
        <v>0</v>
      </c>
      <c r="F271" s="5">
        <v>1</v>
      </c>
      <c r="G271">
        <f t="shared" si="41"/>
        <v>0</v>
      </c>
      <c r="H271">
        <f t="shared" si="42"/>
        <v>1</v>
      </c>
      <c r="I271">
        <f t="shared" si="43"/>
        <v>0</v>
      </c>
      <c r="J271">
        <f t="shared" si="44"/>
        <v>4.4916859384200203E-2</v>
      </c>
      <c r="K271">
        <v>256.17804000000001</v>
      </c>
      <c r="M271">
        <f t="shared" si="45"/>
        <v>185465.80080000003</v>
      </c>
      <c r="N271">
        <f t="shared" si="39"/>
        <v>41</v>
      </c>
      <c r="O271">
        <f t="shared" si="40"/>
        <v>0</v>
      </c>
      <c r="Q271">
        <f>Q270+N271*(K271-K270)</f>
        <v>854.65800800000034</v>
      </c>
      <c r="R271">
        <f t="shared" si="46"/>
        <v>85465.800800000026</v>
      </c>
      <c r="S271">
        <f t="shared" si="47"/>
        <v>112347.216</v>
      </c>
      <c r="U271" s="1" t="s">
        <v>283</v>
      </c>
      <c r="V271">
        <v>85465.800799999997</v>
      </c>
      <c r="W271">
        <f t="shared" si="48"/>
        <v>0</v>
      </c>
      <c r="AG271" s="1"/>
    </row>
    <row r="272" spans="1:33" x14ac:dyDescent="0.25">
      <c r="A272" s="1">
        <v>43216</v>
      </c>
      <c r="B272">
        <v>3.6287266736670702E-2</v>
      </c>
      <c r="D272" s="2">
        <v>43216</v>
      </c>
      <c r="E272" s="3">
        <v>0</v>
      </c>
      <c r="F272" s="5">
        <v>1</v>
      </c>
      <c r="G272">
        <f t="shared" si="41"/>
        <v>0</v>
      </c>
      <c r="H272">
        <f t="shared" si="42"/>
        <v>1</v>
      </c>
      <c r="I272">
        <f t="shared" si="43"/>
        <v>0</v>
      </c>
      <c r="J272">
        <f t="shared" si="44"/>
        <v>3.6287266736670702E-2</v>
      </c>
      <c r="K272">
        <v>258.78231799999998</v>
      </c>
      <c r="M272">
        <f t="shared" si="45"/>
        <v>196143.34059999988</v>
      </c>
      <c r="N272">
        <f t="shared" si="39"/>
        <v>41</v>
      </c>
      <c r="O272">
        <f t="shared" si="40"/>
        <v>-1</v>
      </c>
      <c r="Q272">
        <f>Q271+N272*(K272-K271)</f>
        <v>961.43340599999897</v>
      </c>
      <c r="R272">
        <f t="shared" si="46"/>
        <v>96143.340599999894</v>
      </c>
      <c r="S272">
        <f t="shared" si="47"/>
        <v>113388.92719999999</v>
      </c>
      <c r="U272" s="1" t="s">
        <v>284</v>
      </c>
      <c r="V272">
        <v>96143.340600000098</v>
      </c>
      <c r="W272">
        <f t="shared" si="48"/>
        <v>-2.0372681319713593E-10</v>
      </c>
      <c r="AG272" s="1"/>
    </row>
    <row r="273" spans="1:33" x14ac:dyDescent="0.25">
      <c r="A273" s="1">
        <v>43217</v>
      </c>
      <c r="B273">
        <v>2.1221789206502001E-2</v>
      </c>
      <c r="D273" s="2">
        <v>43217</v>
      </c>
      <c r="E273" s="3">
        <v>0</v>
      </c>
      <c r="F273" s="5">
        <v>1</v>
      </c>
      <c r="G273">
        <f t="shared" si="41"/>
        <v>0</v>
      </c>
      <c r="H273">
        <f t="shared" si="42"/>
        <v>1</v>
      </c>
      <c r="I273">
        <f t="shared" si="43"/>
        <v>0</v>
      </c>
      <c r="J273">
        <f t="shared" si="44"/>
        <v>2.1221789206502001E-2</v>
      </c>
      <c r="K273">
        <v>259.025238</v>
      </c>
      <c r="M273">
        <f t="shared" si="45"/>
        <v>197139.3126</v>
      </c>
      <c r="N273">
        <f t="shared" si="39"/>
        <v>41</v>
      </c>
      <c r="O273">
        <f t="shared" si="40"/>
        <v>-1</v>
      </c>
      <c r="Q273">
        <f>Q272+N273*(K273-K272)</f>
        <v>971.39312600000005</v>
      </c>
      <c r="R273">
        <f t="shared" si="46"/>
        <v>97139.312600000005</v>
      </c>
      <c r="S273">
        <f t="shared" si="47"/>
        <v>113486.0952</v>
      </c>
      <c r="U273" s="1" t="s">
        <v>285</v>
      </c>
      <c r="V273">
        <v>97139.312599999903</v>
      </c>
      <c r="W273">
        <f t="shared" si="48"/>
        <v>0</v>
      </c>
      <c r="AG273" s="1"/>
    </row>
    <row r="274" spans="1:33" x14ac:dyDescent="0.25">
      <c r="A274" s="1">
        <v>43220</v>
      </c>
      <c r="B274">
        <v>3.1415034733859003E-2</v>
      </c>
      <c r="D274" s="2">
        <v>43220</v>
      </c>
      <c r="E274" s="3">
        <v>0</v>
      </c>
      <c r="F274" s="5">
        <v>1</v>
      </c>
      <c r="G274">
        <f t="shared" si="41"/>
        <v>0</v>
      </c>
      <c r="H274">
        <f t="shared" si="42"/>
        <v>1</v>
      </c>
      <c r="I274">
        <f t="shared" si="43"/>
        <v>0</v>
      </c>
      <c r="J274">
        <f t="shared" si="44"/>
        <v>3.1415034733859003E-2</v>
      </c>
      <c r="K274">
        <v>257.03320300000001</v>
      </c>
      <c r="M274">
        <f t="shared" si="45"/>
        <v>188971.96910000005</v>
      </c>
      <c r="N274">
        <f t="shared" si="39"/>
        <v>41</v>
      </c>
      <c r="O274">
        <f t="shared" si="40"/>
        <v>-1</v>
      </c>
      <c r="Q274">
        <f>Q273+N274*(K274-K273)</f>
        <v>889.71969100000058</v>
      </c>
      <c r="R274">
        <f t="shared" si="46"/>
        <v>88971.96910000006</v>
      </c>
      <c r="S274">
        <f t="shared" si="47"/>
        <v>112689.28120000001</v>
      </c>
      <c r="U274" s="1" t="s">
        <v>286</v>
      </c>
      <c r="V274">
        <v>88971.969099999798</v>
      </c>
      <c r="W274">
        <f t="shared" si="48"/>
        <v>2.6193447411060333E-10</v>
      </c>
      <c r="AG274" s="1"/>
    </row>
    <row r="275" spans="1:33" x14ac:dyDescent="0.25">
      <c r="A275" s="1">
        <v>43221</v>
      </c>
      <c r="B275">
        <v>2.1056058468212902E-2</v>
      </c>
      <c r="D275" s="2">
        <v>43221</v>
      </c>
      <c r="E275" s="3">
        <v>0</v>
      </c>
      <c r="F275" s="5">
        <v>1</v>
      </c>
      <c r="G275">
        <f t="shared" si="41"/>
        <v>0</v>
      </c>
      <c r="H275">
        <f t="shared" si="42"/>
        <v>1</v>
      </c>
      <c r="I275">
        <f t="shared" si="43"/>
        <v>0</v>
      </c>
      <c r="J275">
        <f t="shared" si="44"/>
        <v>2.1056058468212902E-2</v>
      </c>
      <c r="K275">
        <v>257.48992900000002</v>
      </c>
      <c r="M275">
        <f t="shared" si="45"/>
        <v>190844.54570000008</v>
      </c>
      <c r="N275">
        <f t="shared" si="39"/>
        <v>41</v>
      </c>
      <c r="O275">
        <f t="shared" si="40"/>
        <v>-1</v>
      </c>
      <c r="Q275">
        <f>Q274+N275*(K275-K274)</f>
        <v>908.44545700000072</v>
      </c>
      <c r="R275">
        <f t="shared" si="46"/>
        <v>90844.545700000075</v>
      </c>
      <c r="S275">
        <f t="shared" si="47"/>
        <v>112871.9716</v>
      </c>
      <c r="U275" s="1" t="s">
        <v>287</v>
      </c>
      <c r="V275">
        <v>90844.545700000002</v>
      </c>
      <c r="W275">
        <f t="shared" si="48"/>
        <v>0</v>
      </c>
      <c r="AG275" s="1"/>
    </row>
    <row r="276" spans="1:33" x14ac:dyDescent="0.25">
      <c r="A276" s="1">
        <v>43222</v>
      </c>
      <c r="B276">
        <v>3.3838668722857998E-2</v>
      </c>
      <c r="D276" s="2">
        <v>43222</v>
      </c>
      <c r="E276" s="3">
        <v>0</v>
      </c>
      <c r="F276" s="5">
        <v>1</v>
      </c>
      <c r="G276">
        <f t="shared" si="41"/>
        <v>0</v>
      </c>
      <c r="H276">
        <f t="shared" si="42"/>
        <v>1</v>
      </c>
      <c r="I276">
        <f t="shared" si="43"/>
        <v>0</v>
      </c>
      <c r="J276">
        <f t="shared" si="44"/>
        <v>3.3838668722857998E-2</v>
      </c>
      <c r="K276">
        <v>255.76023900000001</v>
      </c>
      <c r="M276">
        <f t="shared" si="45"/>
        <v>183752.81670000005</v>
      </c>
      <c r="N276">
        <f t="shared" si="39"/>
        <v>41</v>
      </c>
      <c r="O276">
        <f t="shared" si="40"/>
        <v>-1</v>
      </c>
      <c r="Q276">
        <f>Q275+N276*(K276-K275)</f>
        <v>837.52816700000051</v>
      </c>
      <c r="R276">
        <f t="shared" si="46"/>
        <v>83752.816700000054</v>
      </c>
      <c r="S276">
        <f t="shared" si="47"/>
        <v>112180.0956</v>
      </c>
      <c r="U276" s="1" t="s">
        <v>288</v>
      </c>
      <c r="V276">
        <v>83752.816699999996</v>
      </c>
      <c r="W276">
        <f t="shared" si="48"/>
        <v>0</v>
      </c>
      <c r="AG276" s="1"/>
    </row>
    <row r="277" spans="1:33" x14ac:dyDescent="0.25">
      <c r="A277" s="1">
        <v>43223</v>
      </c>
      <c r="B277">
        <v>3.7613956415928101E-2</v>
      </c>
      <c r="D277" s="2">
        <v>43223</v>
      </c>
      <c r="E277" s="3">
        <v>0</v>
      </c>
      <c r="F277" s="5">
        <v>1</v>
      </c>
      <c r="G277">
        <f t="shared" si="41"/>
        <v>0</v>
      </c>
      <c r="H277">
        <f t="shared" si="42"/>
        <v>1</v>
      </c>
      <c r="I277">
        <f t="shared" si="43"/>
        <v>0</v>
      </c>
      <c r="J277">
        <f t="shared" si="44"/>
        <v>3.7613956415928101E-2</v>
      </c>
      <c r="K277">
        <v>255.19657900000001</v>
      </c>
      <c r="M277">
        <f t="shared" si="45"/>
        <v>181441.81070000006</v>
      </c>
      <c r="N277">
        <f t="shared" si="39"/>
        <v>41</v>
      </c>
      <c r="O277">
        <f t="shared" si="40"/>
        <v>-1</v>
      </c>
      <c r="Q277">
        <f>Q276+N277*(K277-K276)</f>
        <v>814.41810700000053</v>
      </c>
      <c r="R277">
        <f t="shared" si="46"/>
        <v>81441.81070000006</v>
      </c>
      <c r="S277">
        <f t="shared" si="47"/>
        <v>111954.63160000001</v>
      </c>
      <c r="U277" s="1" t="s">
        <v>289</v>
      </c>
      <c r="V277">
        <v>81441.810700000002</v>
      </c>
      <c r="W277">
        <f t="shared" si="48"/>
        <v>0</v>
      </c>
      <c r="AG277" s="1"/>
    </row>
    <row r="278" spans="1:33" x14ac:dyDescent="0.25">
      <c r="A278" s="1">
        <v>43224</v>
      </c>
      <c r="B278">
        <v>2.6542209766317701E-2</v>
      </c>
      <c r="D278" s="2">
        <v>43224</v>
      </c>
      <c r="E278" s="3">
        <v>0</v>
      </c>
      <c r="F278" s="5">
        <v>1</v>
      </c>
      <c r="G278">
        <f t="shared" si="41"/>
        <v>0</v>
      </c>
      <c r="H278">
        <f t="shared" si="42"/>
        <v>1</v>
      </c>
      <c r="I278">
        <f t="shared" si="43"/>
        <v>0</v>
      </c>
      <c r="J278">
        <f t="shared" si="44"/>
        <v>2.6542209766317701E-2</v>
      </c>
      <c r="K278">
        <v>258.500519</v>
      </c>
      <c r="M278">
        <f t="shared" si="45"/>
        <v>194987.96469999998</v>
      </c>
      <c r="N278">
        <f t="shared" si="39"/>
        <v>41</v>
      </c>
      <c r="O278">
        <f t="shared" si="40"/>
        <v>-1</v>
      </c>
      <c r="Q278">
        <f>Q277+N278*(K278-K277)</f>
        <v>949.87964699999986</v>
      </c>
      <c r="R278">
        <f t="shared" si="46"/>
        <v>94987.964699999982</v>
      </c>
      <c r="S278">
        <f t="shared" si="47"/>
        <v>113276.20759999999</v>
      </c>
      <c r="U278" s="1" t="s">
        <v>290</v>
      </c>
      <c r="V278">
        <v>94987.964699999895</v>
      </c>
      <c r="W278">
        <f t="shared" si="48"/>
        <v>0</v>
      </c>
      <c r="AG278" s="1"/>
    </row>
    <row r="279" spans="1:33" x14ac:dyDescent="0.25">
      <c r="A279" s="1">
        <v>43227</v>
      </c>
      <c r="B279">
        <v>1.94680605645818E-2</v>
      </c>
      <c r="D279" s="2">
        <v>43227</v>
      </c>
      <c r="E279" s="3">
        <v>0</v>
      </c>
      <c r="F279" s="5">
        <v>1</v>
      </c>
      <c r="G279">
        <f t="shared" si="41"/>
        <v>0</v>
      </c>
      <c r="H279">
        <f t="shared" si="42"/>
        <v>1</v>
      </c>
      <c r="I279">
        <f t="shared" si="43"/>
        <v>0</v>
      </c>
      <c r="J279">
        <f t="shared" si="44"/>
        <v>1.94680605645818E-2</v>
      </c>
      <c r="K279">
        <v>259.375092</v>
      </c>
      <c r="M279">
        <f t="shared" si="45"/>
        <v>198573.71399999998</v>
      </c>
      <c r="N279">
        <f t="shared" si="39"/>
        <v>41</v>
      </c>
      <c r="O279">
        <f t="shared" si="40"/>
        <v>-1</v>
      </c>
      <c r="Q279">
        <f>Q278+N279*(K279-K278)</f>
        <v>985.73713999999973</v>
      </c>
      <c r="R279">
        <f t="shared" si="46"/>
        <v>98573.713999999978</v>
      </c>
      <c r="S279">
        <f t="shared" si="47"/>
        <v>113626.0368</v>
      </c>
      <c r="U279" s="1" t="s">
        <v>291</v>
      </c>
      <c r="V279">
        <v>98573.713999999905</v>
      </c>
      <c r="W279">
        <f t="shared" si="48"/>
        <v>0</v>
      </c>
      <c r="AG279" s="1"/>
    </row>
    <row r="280" spans="1:33" x14ac:dyDescent="0.25">
      <c r="A280" s="1">
        <v>43228</v>
      </c>
      <c r="B280">
        <v>2.7784722674912801E-2</v>
      </c>
      <c r="D280" s="2">
        <v>43228</v>
      </c>
      <c r="E280" s="3">
        <v>0</v>
      </c>
      <c r="F280" s="5">
        <v>1</v>
      </c>
      <c r="G280">
        <f t="shared" si="41"/>
        <v>0</v>
      </c>
      <c r="H280">
        <f t="shared" si="42"/>
        <v>1</v>
      </c>
      <c r="I280">
        <f t="shared" si="43"/>
        <v>0</v>
      </c>
      <c r="J280">
        <f t="shared" si="44"/>
        <v>2.7784722674912801E-2</v>
      </c>
      <c r="K280">
        <v>259.375092</v>
      </c>
      <c r="M280">
        <f t="shared" si="45"/>
        <v>198573.71399999998</v>
      </c>
      <c r="N280">
        <f t="shared" si="39"/>
        <v>41</v>
      </c>
      <c r="O280">
        <f t="shared" si="40"/>
        <v>-1</v>
      </c>
      <c r="Q280">
        <f>Q279+N280*(K280-K279)</f>
        <v>985.73713999999973</v>
      </c>
      <c r="R280">
        <f t="shared" si="46"/>
        <v>98573.713999999978</v>
      </c>
      <c r="S280">
        <f t="shared" si="47"/>
        <v>113626.0368</v>
      </c>
      <c r="U280" s="1" t="s">
        <v>292</v>
      </c>
      <c r="V280">
        <v>98573.713999999905</v>
      </c>
      <c r="W280">
        <f t="shared" si="48"/>
        <v>0</v>
      </c>
      <c r="AG280" s="1"/>
    </row>
    <row r="281" spans="1:33" x14ac:dyDescent="0.25">
      <c r="A281" s="1">
        <v>43229</v>
      </c>
      <c r="B281">
        <v>2.65555985354495E-2</v>
      </c>
      <c r="D281" s="2">
        <v>43229</v>
      </c>
      <c r="E281" s="3">
        <v>0</v>
      </c>
      <c r="F281" s="5">
        <v>1</v>
      </c>
      <c r="G281">
        <f t="shared" si="41"/>
        <v>0</v>
      </c>
      <c r="H281">
        <f t="shared" si="42"/>
        <v>1</v>
      </c>
      <c r="I281">
        <f t="shared" si="43"/>
        <v>0</v>
      </c>
      <c r="J281">
        <f t="shared" si="44"/>
        <v>2.65555985354495E-2</v>
      </c>
      <c r="K281">
        <v>261.88214099999999</v>
      </c>
      <c r="M281">
        <f t="shared" si="45"/>
        <v>208852.61489999996</v>
      </c>
      <c r="N281">
        <f t="shared" si="39"/>
        <v>41</v>
      </c>
      <c r="O281">
        <f t="shared" si="40"/>
        <v>-1</v>
      </c>
      <c r="Q281">
        <f>Q280+N281*(K281-K280)</f>
        <v>1088.5261489999996</v>
      </c>
      <c r="R281">
        <f t="shared" si="46"/>
        <v>108852.61489999996</v>
      </c>
      <c r="S281">
        <f t="shared" si="47"/>
        <v>114628.85639999999</v>
      </c>
      <c r="U281" s="1" t="s">
        <v>293</v>
      </c>
      <c r="V281">
        <v>108852.614899999</v>
      </c>
      <c r="W281">
        <f t="shared" si="48"/>
        <v>9.6042640507221222E-10</v>
      </c>
      <c r="AG281" s="1"/>
    </row>
    <row r="282" spans="1:33" x14ac:dyDescent="0.25">
      <c r="A282" s="1">
        <v>43230</v>
      </c>
      <c r="B282">
        <v>2.6203605911003701E-2</v>
      </c>
      <c r="D282" s="2">
        <v>43230</v>
      </c>
      <c r="E282" s="3">
        <v>0</v>
      </c>
      <c r="F282" s="5">
        <v>1</v>
      </c>
      <c r="G282">
        <f t="shared" si="41"/>
        <v>0</v>
      </c>
      <c r="H282">
        <f t="shared" si="42"/>
        <v>1</v>
      </c>
      <c r="I282">
        <f t="shared" si="43"/>
        <v>0</v>
      </c>
      <c r="J282">
        <f t="shared" si="44"/>
        <v>2.6203605911003701E-2</v>
      </c>
      <c r="K282">
        <v>264.330872</v>
      </c>
      <c r="M282">
        <f t="shared" si="45"/>
        <v>218892.41200000001</v>
      </c>
      <c r="N282">
        <f t="shared" si="39"/>
        <v>41</v>
      </c>
      <c r="O282">
        <f t="shared" si="40"/>
        <v>-1</v>
      </c>
      <c r="Q282">
        <f>Q281+N282*(K282-K281)</f>
        <v>1188.9241199999999</v>
      </c>
      <c r="R282">
        <f t="shared" si="46"/>
        <v>118892.412</v>
      </c>
      <c r="S282">
        <f t="shared" si="47"/>
        <v>115608.34880000001</v>
      </c>
      <c r="U282" s="1" t="s">
        <v>294</v>
      </c>
      <c r="V282">
        <v>118892.41199999901</v>
      </c>
      <c r="W282">
        <f t="shared" si="48"/>
        <v>9.8953023552894592E-10</v>
      </c>
      <c r="AG282" s="1"/>
    </row>
    <row r="283" spans="1:33" x14ac:dyDescent="0.25">
      <c r="A283" s="1">
        <v>43231</v>
      </c>
      <c r="B283">
        <v>2.6763282990754401E-2</v>
      </c>
      <c r="D283" s="2">
        <v>43231</v>
      </c>
      <c r="E283" s="3">
        <v>0</v>
      </c>
      <c r="F283" s="5">
        <v>1</v>
      </c>
      <c r="G283">
        <f t="shared" si="41"/>
        <v>0</v>
      </c>
      <c r="H283">
        <f t="shared" si="42"/>
        <v>1</v>
      </c>
      <c r="I283">
        <f t="shared" si="43"/>
        <v>0</v>
      </c>
      <c r="J283">
        <f t="shared" si="44"/>
        <v>2.6763282990754401E-2</v>
      </c>
      <c r="K283">
        <v>265.13738999999998</v>
      </c>
      <c r="M283">
        <f t="shared" si="45"/>
        <v>222199.13579999993</v>
      </c>
      <c r="N283">
        <f t="shared" si="39"/>
        <v>41</v>
      </c>
      <c r="O283">
        <f t="shared" si="40"/>
        <v>-1</v>
      </c>
      <c r="Q283">
        <f>Q282+N283*(K283-K282)</f>
        <v>1221.9913579999993</v>
      </c>
      <c r="R283">
        <f t="shared" si="46"/>
        <v>122199.13579999993</v>
      </c>
      <c r="S283">
        <f t="shared" si="47"/>
        <v>115930.95599999999</v>
      </c>
      <c r="U283" s="1" t="s">
        <v>295</v>
      </c>
      <c r="V283">
        <v>122199.135799999</v>
      </c>
      <c r="W283">
        <f t="shared" si="48"/>
        <v>9.3132257461547852E-10</v>
      </c>
      <c r="AG283" s="1"/>
    </row>
    <row r="284" spans="1:33" x14ac:dyDescent="0.25">
      <c r="A284" s="1">
        <v>43234</v>
      </c>
      <c r="B284">
        <v>1.8767712346748198E-2</v>
      </c>
      <c r="D284" s="2">
        <v>43234</v>
      </c>
      <c r="E284" s="3">
        <v>0</v>
      </c>
      <c r="F284" s="5">
        <v>1</v>
      </c>
      <c r="G284">
        <f t="shared" si="41"/>
        <v>0</v>
      </c>
      <c r="H284">
        <f t="shared" si="42"/>
        <v>1</v>
      </c>
      <c r="I284">
        <f t="shared" si="43"/>
        <v>0</v>
      </c>
      <c r="J284">
        <f t="shared" si="44"/>
        <v>1.8767712346748198E-2</v>
      </c>
      <c r="K284">
        <v>265.26376299999998</v>
      </c>
      <c r="M284">
        <f t="shared" si="45"/>
        <v>222717.26509999996</v>
      </c>
      <c r="N284">
        <f t="shared" si="39"/>
        <v>41</v>
      </c>
      <c r="O284">
        <f t="shared" si="40"/>
        <v>-1</v>
      </c>
      <c r="Q284">
        <f>Q283+N284*(K284-K283)</f>
        <v>1227.1726509999994</v>
      </c>
      <c r="R284">
        <f t="shared" si="46"/>
        <v>122717.26509999995</v>
      </c>
      <c r="S284">
        <f t="shared" si="47"/>
        <v>115981.5052</v>
      </c>
      <c r="U284" s="1" t="s">
        <v>296</v>
      </c>
      <c r="V284">
        <v>122717.265099999</v>
      </c>
      <c r="W284">
        <f t="shared" si="48"/>
        <v>9.4587448984384537E-10</v>
      </c>
      <c r="AG284" s="1"/>
    </row>
    <row r="285" spans="1:33" x14ac:dyDescent="0.25">
      <c r="A285" s="1">
        <v>43235</v>
      </c>
      <c r="B285">
        <v>3.5132699144755301E-2</v>
      </c>
      <c r="D285" s="2">
        <v>43235</v>
      </c>
      <c r="E285" s="3">
        <v>0</v>
      </c>
      <c r="F285" s="5">
        <v>1</v>
      </c>
      <c r="G285">
        <f t="shared" si="41"/>
        <v>0</v>
      </c>
      <c r="H285">
        <f t="shared" si="42"/>
        <v>1</v>
      </c>
      <c r="I285">
        <f t="shared" si="43"/>
        <v>0</v>
      </c>
      <c r="J285">
        <f t="shared" si="44"/>
        <v>3.5132699144755301E-2</v>
      </c>
      <c r="K285">
        <v>263.43689000000001</v>
      </c>
      <c r="M285">
        <f t="shared" si="45"/>
        <v>215227.08580000003</v>
      </c>
      <c r="N285">
        <f t="shared" si="39"/>
        <v>41</v>
      </c>
      <c r="O285">
        <f t="shared" si="40"/>
        <v>-1</v>
      </c>
      <c r="Q285">
        <f>Q284+N285*(K285-K284)</f>
        <v>1152.2708580000003</v>
      </c>
      <c r="R285">
        <f t="shared" si="46"/>
        <v>115227.08580000003</v>
      </c>
      <c r="S285">
        <f t="shared" si="47"/>
        <v>115250.75600000001</v>
      </c>
      <c r="U285" s="1" t="s">
        <v>297</v>
      </c>
      <c r="V285">
        <v>115227.0858</v>
      </c>
      <c r="W285">
        <f t="shared" si="48"/>
        <v>0</v>
      </c>
      <c r="AG285" s="1"/>
    </row>
    <row r="286" spans="1:33" x14ac:dyDescent="0.25">
      <c r="A286" s="1">
        <v>43236</v>
      </c>
      <c r="B286">
        <v>3.1609953536500798E-2</v>
      </c>
      <c r="D286" s="2">
        <v>43236</v>
      </c>
      <c r="E286" s="3">
        <v>0</v>
      </c>
      <c r="F286" s="5">
        <v>1</v>
      </c>
      <c r="G286">
        <f t="shared" si="41"/>
        <v>0</v>
      </c>
      <c r="H286">
        <f t="shared" si="42"/>
        <v>1</v>
      </c>
      <c r="I286">
        <f t="shared" si="43"/>
        <v>0</v>
      </c>
      <c r="J286">
        <f t="shared" si="44"/>
        <v>3.1609953536500798E-2</v>
      </c>
      <c r="K286">
        <v>264.544647</v>
      </c>
      <c r="M286">
        <f t="shared" si="45"/>
        <v>219768.88949999999</v>
      </c>
      <c r="N286">
        <f t="shared" si="39"/>
        <v>41</v>
      </c>
      <c r="O286">
        <f t="shared" si="40"/>
        <v>-1</v>
      </c>
      <c r="Q286">
        <f>Q285+N286*(K286-K285)</f>
        <v>1197.688895</v>
      </c>
      <c r="R286">
        <f t="shared" si="46"/>
        <v>119768.8895</v>
      </c>
      <c r="S286">
        <f t="shared" si="47"/>
        <v>115693.8588</v>
      </c>
      <c r="U286" s="1" t="s">
        <v>298</v>
      </c>
      <c r="V286">
        <v>119768.889499999</v>
      </c>
      <c r="W286">
        <f t="shared" si="48"/>
        <v>1.0040821507573128E-9</v>
      </c>
      <c r="AG286" s="1"/>
    </row>
    <row r="287" spans="1:33" x14ac:dyDescent="0.25">
      <c r="A287" s="1">
        <v>43237</v>
      </c>
      <c r="B287">
        <v>3.1558853633827801E-2</v>
      </c>
      <c r="D287" s="2">
        <v>43237</v>
      </c>
      <c r="E287" s="3">
        <v>0</v>
      </c>
      <c r="F287" s="5">
        <v>1</v>
      </c>
      <c r="G287">
        <f t="shared" si="41"/>
        <v>0</v>
      </c>
      <c r="H287">
        <f t="shared" si="42"/>
        <v>1</v>
      </c>
      <c r="I287">
        <f t="shared" si="43"/>
        <v>0</v>
      </c>
      <c r="J287">
        <f t="shared" si="44"/>
        <v>3.1558853633827801E-2</v>
      </c>
      <c r="K287">
        <v>264.32119799999998</v>
      </c>
      <c r="M287">
        <f t="shared" si="45"/>
        <v>218852.74859999993</v>
      </c>
      <c r="N287">
        <f t="shared" si="39"/>
        <v>41</v>
      </c>
      <c r="O287">
        <f t="shared" si="40"/>
        <v>-1</v>
      </c>
      <c r="Q287">
        <f>Q286+N287*(K287-K286)</f>
        <v>1188.5274859999993</v>
      </c>
      <c r="R287">
        <f t="shared" si="46"/>
        <v>118852.74859999993</v>
      </c>
      <c r="S287">
        <f t="shared" si="47"/>
        <v>115604.47919999999</v>
      </c>
      <c r="U287" s="1" t="s">
        <v>299</v>
      </c>
      <c r="V287">
        <v>118852.748599999</v>
      </c>
      <c r="W287">
        <f t="shared" si="48"/>
        <v>9.3132257461547852E-10</v>
      </c>
      <c r="AG287" s="1"/>
    </row>
    <row r="288" spans="1:33" x14ac:dyDescent="0.25">
      <c r="A288" s="1">
        <v>43238</v>
      </c>
      <c r="B288">
        <v>3.8327472809145099E-2</v>
      </c>
      <c r="D288" s="2">
        <v>43238</v>
      </c>
      <c r="E288" s="3">
        <v>0</v>
      </c>
      <c r="F288" s="5">
        <v>1</v>
      </c>
      <c r="G288">
        <f t="shared" si="41"/>
        <v>0</v>
      </c>
      <c r="H288">
        <f t="shared" si="42"/>
        <v>1</v>
      </c>
      <c r="I288">
        <f t="shared" si="43"/>
        <v>0</v>
      </c>
      <c r="J288">
        <f t="shared" si="44"/>
        <v>3.8327472809145099E-2</v>
      </c>
      <c r="K288">
        <v>263.66043100000002</v>
      </c>
      <c r="M288">
        <f t="shared" si="45"/>
        <v>216143.60390000005</v>
      </c>
      <c r="N288">
        <f t="shared" si="39"/>
        <v>41</v>
      </c>
      <c r="O288">
        <f t="shared" si="40"/>
        <v>-1</v>
      </c>
      <c r="Q288">
        <f>Q287+N288*(K288-K287)</f>
        <v>1161.4360390000006</v>
      </c>
      <c r="R288">
        <f t="shared" si="46"/>
        <v>116143.60390000006</v>
      </c>
      <c r="S288">
        <f t="shared" si="47"/>
        <v>115340.17240000001</v>
      </c>
      <c r="U288" s="1" t="s">
        <v>300</v>
      </c>
      <c r="V288">
        <v>116143.6039</v>
      </c>
      <c r="W288">
        <f t="shared" si="48"/>
        <v>0</v>
      </c>
      <c r="AG288" s="1"/>
    </row>
    <row r="289" spans="1:33" x14ac:dyDescent="0.25">
      <c r="A289" s="1">
        <v>43241</v>
      </c>
      <c r="B289">
        <v>3.27471222993862E-2</v>
      </c>
      <c r="D289" s="2">
        <v>43241</v>
      </c>
      <c r="E289" s="3">
        <v>0</v>
      </c>
      <c r="F289" s="5">
        <v>1</v>
      </c>
      <c r="G289">
        <f t="shared" si="41"/>
        <v>0</v>
      </c>
      <c r="H289">
        <f t="shared" si="42"/>
        <v>1</v>
      </c>
      <c r="I289">
        <f t="shared" si="43"/>
        <v>0</v>
      </c>
      <c r="J289">
        <f t="shared" si="44"/>
        <v>3.27471222993862E-2</v>
      </c>
      <c r="K289">
        <v>265.64273100000003</v>
      </c>
      <c r="M289">
        <f t="shared" si="45"/>
        <v>224271.0339000001</v>
      </c>
      <c r="N289">
        <f t="shared" si="39"/>
        <v>41</v>
      </c>
      <c r="O289">
        <f t="shared" si="40"/>
        <v>-1</v>
      </c>
      <c r="Q289">
        <f>Q288+N289*(K289-K288)</f>
        <v>1242.7103390000011</v>
      </c>
      <c r="R289">
        <f t="shared" si="46"/>
        <v>124271.03390000011</v>
      </c>
      <c r="S289">
        <f t="shared" si="47"/>
        <v>116133.09240000001</v>
      </c>
      <c r="U289" s="1" t="s">
        <v>301</v>
      </c>
      <c r="V289">
        <v>124271.03389999999</v>
      </c>
      <c r="W289">
        <f t="shared" si="48"/>
        <v>1.1641532182693481E-10</v>
      </c>
      <c r="AG289" s="1"/>
    </row>
    <row r="290" spans="1:33" x14ac:dyDescent="0.25">
      <c r="A290" s="1">
        <v>43242</v>
      </c>
      <c r="B290">
        <v>3.1720613689837099E-2</v>
      </c>
      <c r="D290" s="2">
        <v>43242</v>
      </c>
      <c r="E290" s="4">
        <v>2.77999845366139E-13</v>
      </c>
      <c r="F290" s="5">
        <v>0.999999999999722</v>
      </c>
      <c r="G290">
        <f t="shared" si="41"/>
        <v>0</v>
      </c>
      <c r="H290">
        <f t="shared" si="42"/>
        <v>1</v>
      </c>
      <c r="I290">
        <f t="shared" si="43"/>
        <v>0</v>
      </c>
      <c r="J290">
        <f t="shared" si="44"/>
        <v>3.1720613689837099E-2</v>
      </c>
      <c r="K290">
        <v>264.90417500000001</v>
      </c>
      <c r="M290">
        <f t="shared" si="45"/>
        <v>221242.95430000004</v>
      </c>
      <c r="N290">
        <f t="shared" si="39"/>
        <v>41</v>
      </c>
      <c r="O290">
        <f t="shared" si="40"/>
        <v>-1</v>
      </c>
      <c r="Q290">
        <f>Q289+N290*(K290-K289)</f>
        <v>1212.4295430000004</v>
      </c>
      <c r="R290">
        <f t="shared" si="46"/>
        <v>121242.95430000004</v>
      </c>
      <c r="S290">
        <f t="shared" si="47"/>
        <v>115837.67</v>
      </c>
      <c r="U290" s="1" t="s">
        <v>302</v>
      </c>
      <c r="V290">
        <v>121242.9543</v>
      </c>
      <c r="W290">
        <f t="shared" si="48"/>
        <v>0</v>
      </c>
      <c r="AG290" s="1"/>
    </row>
    <row r="291" spans="1:33" x14ac:dyDescent="0.25">
      <c r="A291" s="1">
        <v>43243</v>
      </c>
      <c r="B291">
        <v>2.7714008089567199E-2</v>
      </c>
      <c r="D291" s="2">
        <v>43243</v>
      </c>
      <c r="E291" s="4">
        <v>3.1169733460956098E-11</v>
      </c>
      <c r="F291" s="5">
        <v>0.99999999996883004</v>
      </c>
      <c r="G291">
        <f t="shared" si="41"/>
        <v>0</v>
      </c>
      <c r="H291">
        <f t="shared" si="42"/>
        <v>1</v>
      </c>
      <c r="I291">
        <f t="shared" si="43"/>
        <v>0</v>
      </c>
      <c r="J291">
        <f t="shared" si="44"/>
        <v>2.7714008089567199E-2</v>
      </c>
      <c r="K291">
        <v>265.63299599999999</v>
      </c>
      <c r="M291">
        <f t="shared" si="45"/>
        <v>224231.12039999996</v>
      </c>
      <c r="N291">
        <f t="shared" si="39"/>
        <v>41</v>
      </c>
      <c r="O291">
        <f t="shared" si="40"/>
        <v>-1</v>
      </c>
      <c r="Q291">
        <f>Q290+N291*(K291-K290)</f>
        <v>1242.3112039999996</v>
      </c>
      <c r="R291">
        <f t="shared" si="46"/>
        <v>124231.12039999996</v>
      </c>
      <c r="S291">
        <f t="shared" si="47"/>
        <v>116129.19839999999</v>
      </c>
      <c r="U291" s="1" t="s">
        <v>303</v>
      </c>
      <c r="V291">
        <v>124231.120399999</v>
      </c>
      <c r="W291">
        <f t="shared" si="48"/>
        <v>9.6042640507221222E-10</v>
      </c>
      <c r="AG291" s="1"/>
    </row>
    <row r="292" spans="1:33" x14ac:dyDescent="0.25">
      <c r="A292" s="1">
        <v>43244</v>
      </c>
      <c r="B292">
        <v>3.1738118975777198E-2</v>
      </c>
      <c r="D292" s="2">
        <v>43244</v>
      </c>
      <c r="E292" s="4">
        <v>5.7596932490078203E-7</v>
      </c>
      <c r="F292" s="5">
        <v>0.99999942403067499</v>
      </c>
      <c r="G292">
        <f t="shared" si="41"/>
        <v>0</v>
      </c>
      <c r="H292">
        <f t="shared" si="42"/>
        <v>1</v>
      </c>
      <c r="I292">
        <f t="shared" si="43"/>
        <v>0</v>
      </c>
      <c r="J292">
        <f t="shared" si="44"/>
        <v>3.1738118975777198E-2</v>
      </c>
      <c r="K292">
        <v>265.08886699999999</v>
      </c>
      <c r="M292">
        <f t="shared" si="45"/>
        <v>222000.19149999999</v>
      </c>
      <c r="N292">
        <f t="shared" si="39"/>
        <v>41</v>
      </c>
      <c r="O292">
        <f t="shared" si="40"/>
        <v>-1</v>
      </c>
      <c r="Q292">
        <f>Q291+N292*(K292-K291)</f>
        <v>1220.0019149999998</v>
      </c>
      <c r="R292">
        <f t="shared" si="46"/>
        <v>122000.19149999999</v>
      </c>
      <c r="S292">
        <f t="shared" si="47"/>
        <v>115911.5468</v>
      </c>
      <c r="U292" s="1" t="s">
        <v>304</v>
      </c>
      <c r="V292">
        <v>122000.191499999</v>
      </c>
      <c r="W292">
        <f t="shared" si="48"/>
        <v>9.8953023552894592E-10</v>
      </c>
      <c r="AG292" s="1"/>
    </row>
    <row r="293" spans="1:33" x14ac:dyDescent="0.25">
      <c r="A293" s="1">
        <v>43245</v>
      </c>
      <c r="B293">
        <v>3.9406581581835597E-2</v>
      </c>
      <c r="D293" s="2">
        <v>43245</v>
      </c>
      <c r="E293" s="3">
        <v>6.8874687650666202E-4</v>
      </c>
      <c r="F293" s="5">
        <v>0.999311253123493</v>
      </c>
      <c r="G293">
        <f t="shared" si="41"/>
        <v>0</v>
      </c>
      <c r="H293">
        <f t="shared" si="42"/>
        <v>1</v>
      </c>
      <c r="I293">
        <f t="shared" si="43"/>
        <v>0</v>
      </c>
      <c r="J293">
        <f t="shared" si="44"/>
        <v>3.9406581581835597E-2</v>
      </c>
      <c r="K293">
        <v>264.457245</v>
      </c>
      <c r="M293">
        <f t="shared" si="45"/>
        <v>219410.54130000004</v>
      </c>
      <c r="N293">
        <f t="shared" si="39"/>
        <v>41</v>
      </c>
      <c r="O293">
        <f t="shared" si="40"/>
        <v>-1</v>
      </c>
      <c r="Q293">
        <f>Q292+N293*(K293-K292)</f>
        <v>1194.1054130000002</v>
      </c>
      <c r="R293">
        <f t="shared" si="46"/>
        <v>119410.54130000003</v>
      </c>
      <c r="S293">
        <f t="shared" si="47"/>
        <v>115658.898</v>
      </c>
      <c r="U293" s="1" t="s">
        <v>305</v>
      </c>
      <c r="V293">
        <v>119410.54129999899</v>
      </c>
      <c r="W293">
        <f t="shared" si="48"/>
        <v>1.0331859812140465E-9</v>
      </c>
      <c r="AG293" s="1"/>
    </row>
    <row r="294" spans="1:33" x14ac:dyDescent="0.25">
      <c r="A294" s="1">
        <v>43249</v>
      </c>
      <c r="B294">
        <v>6.0461464569781603E-2</v>
      </c>
      <c r="D294" s="2">
        <v>43249</v>
      </c>
      <c r="E294" s="3">
        <v>1.82517964907313E-4</v>
      </c>
      <c r="F294" s="5">
        <v>0.99981748203509202</v>
      </c>
      <c r="G294">
        <f t="shared" si="41"/>
        <v>0</v>
      </c>
      <c r="H294">
        <f t="shared" si="42"/>
        <v>1</v>
      </c>
      <c r="I294">
        <f t="shared" si="43"/>
        <v>0</v>
      </c>
      <c r="J294">
        <f t="shared" si="44"/>
        <v>6.0461464569781603E-2</v>
      </c>
      <c r="K294">
        <v>261.41564899999997</v>
      </c>
      <c r="M294">
        <f t="shared" si="45"/>
        <v>206939.99769999992</v>
      </c>
      <c r="N294">
        <f t="shared" si="39"/>
        <v>41</v>
      </c>
      <c r="O294">
        <f t="shared" si="40"/>
        <v>-1</v>
      </c>
      <c r="Q294">
        <f>Q293+N294*(K294-K293)</f>
        <v>1069.3999769999991</v>
      </c>
      <c r="R294">
        <f t="shared" si="46"/>
        <v>106939.99769999992</v>
      </c>
      <c r="S294">
        <f t="shared" si="47"/>
        <v>114442.25959999999</v>
      </c>
      <c r="U294" s="1" t="s">
        <v>306</v>
      </c>
      <c r="V294">
        <v>106939.99770000001</v>
      </c>
      <c r="W294">
        <f t="shared" si="48"/>
        <v>0</v>
      </c>
      <c r="AG294" s="1"/>
    </row>
    <row r="295" spans="1:33" x14ac:dyDescent="0.25">
      <c r="A295" s="1">
        <v>43250</v>
      </c>
      <c r="B295">
        <v>4.40275658169599E-2</v>
      </c>
      <c r="D295" s="2">
        <v>43250</v>
      </c>
      <c r="E295" s="3">
        <v>2.37908428152711E-2</v>
      </c>
      <c r="F295" s="5">
        <v>0.976209157184728</v>
      </c>
      <c r="G295">
        <f t="shared" si="41"/>
        <v>0</v>
      </c>
      <c r="H295">
        <f t="shared" si="42"/>
        <v>1</v>
      </c>
      <c r="I295">
        <f t="shared" si="43"/>
        <v>0</v>
      </c>
      <c r="J295">
        <f t="shared" si="44"/>
        <v>4.40275658169599E-2</v>
      </c>
      <c r="K295">
        <v>264.90417500000001</v>
      </c>
      <c r="M295">
        <f t="shared" si="45"/>
        <v>221242.95430000007</v>
      </c>
      <c r="N295">
        <f t="shared" si="39"/>
        <v>41</v>
      </c>
      <c r="O295">
        <f t="shared" si="40"/>
        <v>-1</v>
      </c>
      <c r="Q295">
        <f>Q294+N295*(K295-K294)</f>
        <v>1212.4295430000006</v>
      </c>
      <c r="R295">
        <f t="shared" si="46"/>
        <v>121242.95430000007</v>
      </c>
      <c r="S295">
        <f t="shared" si="47"/>
        <v>115837.67</v>
      </c>
      <c r="U295" s="1" t="s">
        <v>307</v>
      </c>
      <c r="V295">
        <v>121242.9543</v>
      </c>
      <c r="W295">
        <f t="shared" si="48"/>
        <v>0</v>
      </c>
      <c r="AG295" s="1"/>
    </row>
    <row r="296" spans="1:33" x14ac:dyDescent="0.25">
      <c r="A296" s="1">
        <v>43251</v>
      </c>
      <c r="B296">
        <v>4.3344394514640297E-2</v>
      </c>
      <c r="D296" s="2">
        <v>43251</v>
      </c>
      <c r="E296" s="3">
        <v>1.39614211942602E-2</v>
      </c>
      <c r="F296" s="5">
        <v>0.98603857880573897</v>
      </c>
      <c r="G296">
        <f t="shared" si="41"/>
        <v>0</v>
      </c>
      <c r="H296">
        <f t="shared" si="42"/>
        <v>1</v>
      </c>
      <c r="I296">
        <f t="shared" si="43"/>
        <v>0</v>
      </c>
      <c r="J296">
        <f t="shared" si="44"/>
        <v>4.3344394514640297E-2</v>
      </c>
      <c r="K296">
        <v>263.28140300000001</v>
      </c>
      <c r="M296">
        <f t="shared" si="45"/>
        <v>214589.5891000001</v>
      </c>
      <c r="N296">
        <f t="shared" si="39"/>
        <v>41</v>
      </c>
      <c r="O296">
        <f t="shared" si="40"/>
        <v>-1</v>
      </c>
      <c r="Q296">
        <f>Q295+N296*(K296-K295)</f>
        <v>1145.8958910000008</v>
      </c>
      <c r="R296">
        <f t="shared" si="46"/>
        <v>114589.58910000008</v>
      </c>
      <c r="S296">
        <f t="shared" si="47"/>
        <v>115188.56120000001</v>
      </c>
      <c r="U296" s="1" t="s">
        <v>308</v>
      </c>
      <c r="V296">
        <v>114589.58909999899</v>
      </c>
      <c r="W296">
        <f t="shared" si="48"/>
        <v>1.0913936421275139E-9</v>
      </c>
      <c r="AG296" s="1"/>
    </row>
    <row r="297" spans="1:33" x14ac:dyDescent="0.25">
      <c r="A297" s="1">
        <v>43252</v>
      </c>
      <c r="B297">
        <v>2.7803673419695502E-2</v>
      </c>
      <c r="D297" s="2">
        <v>43252</v>
      </c>
      <c r="E297" s="3">
        <v>0.67462804435658996</v>
      </c>
      <c r="F297" s="5">
        <v>0.32537195564340898</v>
      </c>
      <c r="G297">
        <f t="shared" si="41"/>
        <v>0</v>
      </c>
      <c r="H297">
        <f t="shared" si="42"/>
        <v>0</v>
      </c>
      <c r="I297">
        <f t="shared" si="43"/>
        <v>0</v>
      </c>
      <c r="J297">
        <f t="shared" si="44"/>
        <v>0</v>
      </c>
      <c r="K297">
        <v>265.86627199999998</v>
      </c>
      <c r="M297">
        <f t="shared" si="45"/>
        <v>224929.06509999995</v>
      </c>
      <c r="N297">
        <f t="shared" si="39"/>
        <v>40</v>
      </c>
      <c r="O297">
        <f t="shared" si="40"/>
        <v>-1</v>
      </c>
      <c r="Q297">
        <f>Q296+N297*(K297-K296)</f>
        <v>1249.2906509999996</v>
      </c>
      <c r="R297">
        <f t="shared" si="46"/>
        <v>124929.06509999996</v>
      </c>
      <c r="S297">
        <f t="shared" si="47"/>
        <v>116222.5088</v>
      </c>
      <c r="U297" s="1" t="s">
        <v>309</v>
      </c>
      <c r="V297">
        <v>124929.06510000001</v>
      </c>
      <c r="W297">
        <f t="shared" si="48"/>
        <v>0</v>
      </c>
      <c r="AG297" s="1"/>
    </row>
    <row r="298" spans="1:33" x14ac:dyDescent="0.25">
      <c r="A298" s="1">
        <v>43255</v>
      </c>
      <c r="B298">
        <v>2.7985443480586999E-2</v>
      </c>
      <c r="D298" s="2">
        <v>43255</v>
      </c>
      <c r="E298" s="3">
        <v>0.99988588636596298</v>
      </c>
      <c r="F298" s="5">
        <v>1.14113634036444E-4</v>
      </c>
      <c r="G298">
        <f t="shared" si="41"/>
        <v>-1</v>
      </c>
      <c r="H298">
        <f t="shared" si="42"/>
        <v>0</v>
      </c>
      <c r="I298">
        <f t="shared" si="43"/>
        <v>2.7985443480586999E-2</v>
      </c>
      <c r="J298">
        <f t="shared" si="44"/>
        <v>0</v>
      </c>
      <c r="K298">
        <v>267.12951700000002</v>
      </c>
      <c r="M298">
        <f t="shared" si="45"/>
        <v>229729.39610000013</v>
      </c>
      <c r="N298">
        <f t="shared" si="39"/>
        <v>38</v>
      </c>
      <c r="O298">
        <f t="shared" si="40"/>
        <v>-1</v>
      </c>
      <c r="Q298">
        <f>Q297+N298*(K298-K297)</f>
        <v>1297.2939610000012</v>
      </c>
      <c r="R298">
        <f t="shared" si="46"/>
        <v>129729.39610000013</v>
      </c>
      <c r="S298">
        <f t="shared" si="47"/>
        <v>116727.80680000001</v>
      </c>
      <c r="U298" s="1" t="s">
        <v>310</v>
      </c>
      <c r="V298">
        <v>129729.39609999899</v>
      </c>
      <c r="W298">
        <f t="shared" si="48"/>
        <v>1.1350493878126144E-9</v>
      </c>
      <c r="AG298" s="1"/>
    </row>
    <row r="299" spans="1:33" x14ac:dyDescent="0.25">
      <c r="A299" s="1">
        <v>43256</v>
      </c>
      <c r="B299">
        <v>2.5522203554309401E-2</v>
      </c>
      <c r="D299" s="2">
        <v>43256</v>
      </c>
      <c r="E299" s="3">
        <v>0.95900326028104599</v>
      </c>
      <c r="F299" s="5">
        <v>4.0996739718953498E-2</v>
      </c>
      <c r="G299">
        <f t="shared" si="41"/>
        <v>-1</v>
      </c>
      <c r="H299">
        <f t="shared" si="42"/>
        <v>0</v>
      </c>
      <c r="I299">
        <f t="shared" si="43"/>
        <v>2.5522203554309401E-2</v>
      </c>
      <c r="J299">
        <f t="shared" si="44"/>
        <v>0</v>
      </c>
      <c r="K299">
        <v>267.32382200000001</v>
      </c>
      <c r="M299">
        <f t="shared" si="45"/>
        <v>230428.89410000006</v>
      </c>
      <c r="N299">
        <f t="shared" si="39"/>
        <v>36</v>
      </c>
      <c r="O299">
        <f t="shared" si="40"/>
        <v>-1</v>
      </c>
      <c r="Q299">
        <f>Q298+N299*(K299-K298)</f>
        <v>1304.2889410000007</v>
      </c>
      <c r="R299">
        <f t="shared" si="46"/>
        <v>130428.89410000006</v>
      </c>
      <c r="S299">
        <f t="shared" si="47"/>
        <v>116805.5288</v>
      </c>
      <c r="U299" s="1" t="s">
        <v>311</v>
      </c>
      <c r="V299">
        <v>130428.894099999</v>
      </c>
      <c r="W299">
        <f t="shared" si="48"/>
        <v>1.0622898116707802E-9</v>
      </c>
      <c r="AG299" s="1"/>
    </row>
    <row r="300" spans="1:33" x14ac:dyDescent="0.25">
      <c r="A300" s="1">
        <v>43257</v>
      </c>
      <c r="B300">
        <v>2.2559623884415202E-2</v>
      </c>
      <c r="D300" s="2">
        <v>43257</v>
      </c>
      <c r="E300" s="3">
        <v>3.33476096298225E-2</v>
      </c>
      <c r="F300" s="5">
        <v>0.96665239037017703</v>
      </c>
      <c r="G300">
        <f t="shared" si="41"/>
        <v>0</v>
      </c>
      <c r="H300">
        <f t="shared" si="42"/>
        <v>1</v>
      </c>
      <c r="I300">
        <f t="shared" si="43"/>
        <v>0</v>
      </c>
      <c r="J300">
        <f t="shared" si="44"/>
        <v>2.2559623884415202E-2</v>
      </c>
      <c r="K300">
        <v>269.55883799999998</v>
      </c>
      <c r="M300">
        <f t="shared" si="45"/>
        <v>238474.95169999998</v>
      </c>
      <c r="N300">
        <f t="shared" ref="N300:N363" si="49">N299+G300+H300+O300</f>
        <v>36</v>
      </c>
      <c r="O300">
        <f t="shared" ref="O300:O363" si="50">-(G259+H259)</f>
        <v>-1</v>
      </c>
      <c r="Q300">
        <f>Q299+N300*(K300-K299)</f>
        <v>1384.7495169999997</v>
      </c>
      <c r="R300">
        <f t="shared" si="46"/>
        <v>138474.95169999998</v>
      </c>
      <c r="S300">
        <f t="shared" si="47"/>
        <v>117699.5352</v>
      </c>
      <c r="U300" s="1" t="s">
        <v>312</v>
      </c>
      <c r="V300">
        <v>138474.95169999899</v>
      </c>
      <c r="W300">
        <f t="shared" si="48"/>
        <v>9.8953023552894592E-10</v>
      </c>
      <c r="AG300" s="1"/>
    </row>
    <row r="301" spans="1:33" x14ac:dyDescent="0.25">
      <c r="A301" s="1">
        <v>43258</v>
      </c>
      <c r="B301">
        <v>2.70522432256372E-2</v>
      </c>
      <c r="D301" s="2">
        <v>43258</v>
      </c>
      <c r="E301" s="3">
        <v>0.33002491768042602</v>
      </c>
      <c r="F301" s="5">
        <v>0.66997508231957303</v>
      </c>
      <c r="G301">
        <f t="shared" si="41"/>
        <v>0</v>
      </c>
      <c r="H301">
        <f t="shared" si="42"/>
        <v>0</v>
      </c>
      <c r="I301">
        <f t="shared" si="43"/>
        <v>0</v>
      </c>
      <c r="J301">
        <f t="shared" si="44"/>
        <v>0</v>
      </c>
      <c r="K301">
        <v>269.52966300000003</v>
      </c>
      <c r="M301">
        <f t="shared" si="45"/>
        <v>238372.83920000013</v>
      </c>
      <c r="N301">
        <f t="shared" si="49"/>
        <v>35</v>
      </c>
      <c r="O301">
        <f t="shared" si="50"/>
        <v>-1</v>
      </c>
      <c r="Q301">
        <f>Q300+N301*(K301-K300)</f>
        <v>1383.7283920000013</v>
      </c>
      <c r="R301">
        <f t="shared" si="46"/>
        <v>138372.83920000013</v>
      </c>
      <c r="S301">
        <f t="shared" si="47"/>
        <v>117687.86520000001</v>
      </c>
      <c r="U301" s="1" t="s">
        <v>313</v>
      </c>
      <c r="V301">
        <v>138372.839199999</v>
      </c>
      <c r="W301">
        <f t="shared" si="48"/>
        <v>1.1350493878126144E-9</v>
      </c>
      <c r="AG301" s="1"/>
    </row>
    <row r="302" spans="1:33" x14ac:dyDescent="0.25">
      <c r="A302" s="1">
        <v>43259</v>
      </c>
      <c r="B302">
        <v>2.7780013345935099E-2</v>
      </c>
      <c r="D302" s="2">
        <v>43259</v>
      </c>
      <c r="E302" s="3">
        <v>0.14441639074679599</v>
      </c>
      <c r="F302" s="5">
        <v>0.85558360925320298</v>
      </c>
      <c r="G302">
        <f t="shared" si="41"/>
        <v>0</v>
      </c>
      <c r="H302">
        <f t="shared" si="42"/>
        <v>1</v>
      </c>
      <c r="I302">
        <f t="shared" si="43"/>
        <v>0</v>
      </c>
      <c r="J302">
        <f t="shared" si="44"/>
        <v>2.7780013345935099E-2</v>
      </c>
      <c r="K302">
        <v>270.32650799999999</v>
      </c>
      <c r="M302">
        <f t="shared" si="45"/>
        <v>241161.79670000001</v>
      </c>
      <c r="N302">
        <f t="shared" si="49"/>
        <v>35</v>
      </c>
      <c r="O302">
        <f t="shared" si="50"/>
        <v>-1</v>
      </c>
      <c r="Q302">
        <f>Q301+N302*(K302-K301)</f>
        <v>1411.6179670000001</v>
      </c>
      <c r="R302">
        <f t="shared" si="46"/>
        <v>141161.79670000001</v>
      </c>
      <c r="S302">
        <f t="shared" si="47"/>
        <v>118006.6032</v>
      </c>
      <c r="U302" s="1" t="s">
        <v>314</v>
      </c>
      <c r="V302">
        <v>141161.79669999899</v>
      </c>
      <c r="W302">
        <f t="shared" si="48"/>
        <v>1.0186340659856796E-9</v>
      </c>
      <c r="AG302" s="1"/>
    </row>
    <row r="303" spans="1:33" x14ac:dyDescent="0.25">
      <c r="A303" s="1">
        <v>43262</v>
      </c>
      <c r="B303">
        <v>2.9804367543617701E-2</v>
      </c>
      <c r="D303" s="2">
        <v>43262</v>
      </c>
      <c r="E303" s="3">
        <v>0.90896714459260097</v>
      </c>
      <c r="F303" s="5">
        <v>9.1032855407398999E-2</v>
      </c>
      <c r="G303">
        <f t="shared" si="41"/>
        <v>-1</v>
      </c>
      <c r="H303">
        <f t="shared" si="42"/>
        <v>0</v>
      </c>
      <c r="I303">
        <f t="shared" si="43"/>
        <v>2.9804367543617701E-2</v>
      </c>
      <c r="J303">
        <f t="shared" si="44"/>
        <v>0</v>
      </c>
      <c r="K303">
        <v>270.68606599999998</v>
      </c>
      <c r="M303">
        <f t="shared" si="45"/>
        <v>242348.33809999999</v>
      </c>
      <c r="N303">
        <f t="shared" si="49"/>
        <v>33</v>
      </c>
      <c r="O303">
        <f t="shared" si="50"/>
        <v>-1</v>
      </c>
      <c r="Q303">
        <f>Q302+N303*(K303-K302)</f>
        <v>1423.483381</v>
      </c>
      <c r="R303">
        <f t="shared" si="46"/>
        <v>142348.33809999999</v>
      </c>
      <c r="S303">
        <f t="shared" si="47"/>
        <v>118150.4264</v>
      </c>
      <c r="U303" s="1" t="s">
        <v>315</v>
      </c>
      <c r="V303">
        <v>142348.33809999999</v>
      </c>
      <c r="W303">
        <f t="shared" si="48"/>
        <v>0</v>
      </c>
      <c r="AG303" s="1"/>
    </row>
    <row r="304" spans="1:33" x14ac:dyDescent="0.25">
      <c r="A304" s="1">
        <v>43263</v>
      </c>
      <c r="B304">
        <v>2.8043182389541899E-2</v>
      </c>
      <c r="D304" s="2">
        <v>43263</v>
      </c>
      <c r="E304" s="3">
        <v>0.43792003643431499</v>
      </c>
      <c r="F304" s="5">
        <v>0.56207996356568501</v>
      </c>
      <c r="G304">
        <f t="shared" si="41"/>
        <v>0</v>
      </c>
      <c r="H304">
        <f t="shared" si="42"/>
        <v>0</v>
      </c>
      <c r="I304">
        <f t="shared" si="43"/>
        <v>0</v>
      </c>
      <c r="J304">
        <f t="shared" si="44"/>
        <v>0</v>
      </c>
      <c r="K304">
        <v>271.03585800000002</v>
      </c>
      <c r="M304">
        <f t="shared" si="45"/>
        <v>243467.6725000001</v>
      </c>
      <c r="N304">
        <f t="shared" si="49"/>
        <v>32</v>
      </c>
      <c r="O304">
        <f t="shared" si="50"/>
        <v>-1</v>
      </c>
      <c r="Q304">
        <f>Q303+N304*(K304-K303)</f>
        <v>1434.6767250000012</v>
      </c>
      <c r="R304">
        <f t="shared" si="46"/>
        <v>143467.6725000001</v>
      </c>
      <c r="S304">
        <f t="shared" si="47"/>
        <v>118290.3432</v>
      </c>
      <c r="U304" s="1" t="s">
        <v>316</v>
      </c>
      <c r="V304">
        <v>143467.67249999999</v>
      </c>
      <c r="W304">
        <f t="shared" si="48"/>
        <v>0</v>
      </c>
      <c r="AG304" s="1"/>
    </row>
    <row r="305" spans="1:33" x14ac:dyDescent="0.25">
      <c r="A305" s="1">
        <v>43264</v>
      </c>
      <c r="B305">
        <v>2.99252336455515E-2</v>
      </c>
      <c r="D305" s="2">
        <v>43264</v>
      </c>
      <c r="E305" s="3">
        <v>8.5052435080672006E-2</v>
      </c>
      <c r="F305" s="5">
        <v>0.91494756491932705</v>
      </c>
      <c r="G305">
        <f t="shared" si="41"/>
        <v>0</v>
      </c>
      <c r="H305">
        <f t="shared" si="42"/>
        <v>1</v>
      </c>
      <c r="I305">
        <f t="shared" si="43"/>
        <v>0</v>
      </c>
      <c r="J305">
        <f t="shared" si="44"/>
        <v>2.99252336455515E-2</v>
      </c>
      <c r="K305">
        <v>270.17099000000002</v>
      </c>
      <c r="M305">
        <f t="shared" si="45"/>
        <v>240700.09490000011</v>
      </c>
      <c r="N305">
        <f t="shared" si="49"/>
        <v>32</v>
      </c>
      <c r="O305">
        <f t="shared" si="50"/>
        <v>-1</v>
      </c>
      <c r="Q305">
        <f>Q304+N305*(K305-K304)</f>
        <v>1407.0009490000011</v>
      </c>
      <c r="R305">
        <f t="shared" si="46"/>
        <v>140700.09490000011</v>
      </c>
      <c r="S305">
        <f t="shared" si="47"/>
        <v>117944.39600000001</v>
      </c>
      <c r="U305" s="1" t="s">
        <v>317</v>
      </c>
      <c r="V305">
        <v>140700.0949</v>
      </c>
      <c r="W305">
        <f t="shared" si="48"/>
        <v>0</v>
      </c>
      <c r="AG305" s="1"/>
    </row>
    <row r="306" spans="1:33" x14ac:dyDescent="0.25">
      <c r="A306" s="1">
        <v>43265</v>
      </c>
      <c r="B306">
        <v>2.0455190281801001E-2</v>
      </c>
      <c r="D306" s="2">
        <v>43265</v>
      </c>
      <c r="E306" s="3">
        <v>0.860259527163863</v>
      </c>
      <c r="F306" s="5">
        <v>0.139740472836136</v>
      </c>
      <c r="G306">
        <f t="shared" si="41"/>
        <v>-1</v>
      </c>
      <c r="H306">
        <f t="shared" si="42"/>
        <v>0</v>
      </c>
      <c r="I306">
        <f t="shared" si="43"/>
        <v>2.0455190281801001E-2</v>
      </c>
      <c r="J306">
        <f t="shared" si="44"/>
        <v>0</v>
      </c>
      <c r="K306">
        <v>270.85125699999998</v>
      </c>
      <c r="M306">
        <f t="shared" si="45"/>
        <v>242740.89589999997</v>
      </c>
      <c r="N306">
        <f t="shared" si="49"/>
        <v>30</v>
      </c>
      <c r="O306">
        <f t="shared" si="50"/>
        <v>-1</v>
      </c>
      <c r="Q306">
        <f>Q305+N306*(K306-K305)</f>
        <v>1427.4089589999999</v>
      </c>
      <c r="R306">
        <f t="shared" si="46"/>
        <v>142740.89589999997</v>
      </c>
      <c r="S306">
        <f t="shared" si="47"/>
        <v>118216.50279999999</v>
      </c>
      <c r="U306" s="1" t="s">
        <v>318</v>
      </c>
      <c r="V306">
        <v>142740.89589999901</v>
      </c>
      <c r="W306">
        <f t="shared" si="48"/>
        <v>9.6042640507221222E-10</v>
      </c>
      <c r="AG306" s="1"/>
    </row>
    <row r="307" spans="1:33" x14ac:dyDescent="0.25">
      <c r="A307" s="1">
        <v>43266</v>
      </c>
      <c r="B307">
        <v>1.7933802779251402E-2</v>
      </c>
      <c r="D307" s="2">
        <v>43266</v>
      </c>
      <c r="E307" s="3">
        <v>0.347243634646836</v>
      </c>
      <c r="F307" s="5">
        <v>0.65275636535316295</v>
      </c>
      <c r="G307">
        <f t="shared" si="41"/>
        <v>0</v>
      </c>
      <c r="H307">
        <f t="shared" si="42"/>
        <v>0</v>
      </c>
      <c r="I307">
        <f t="shared" si="43"/>
        <v>0</v>
      </c>
      <c r="J307">
        <f t="shared" si="44"/>
        <v>0</v>
      </c>
      <c r="K307">
        <v>270.50570699999997</v>
      </c>
      <c r="M307">
        <f t="shared" si="45"/>
        <v>241738.80089999997</v>
      </c>
      <c r="N307">
        <f t="shared" si="49"/>
        <v>29</v>
      </c>
      <c r="O307">
        <f t="shared" si="50"/>
        <v>-1</v>
      </c>
      <c r="Q307">
        <f>Q306+N307*(K307-K306)</f>
        <v>1417.3880089999998</v>
      </c>
      <c r="R307">
        <f t="shared" si="46"/>
        <v>141738.80089999997</v>
      </c>
      <c r="S307">
        <f t="shared" si="47"/>
        <v>118078.28279999999</v>
      </c>
      <c r="U307" s="1" t="s">
        <v>319</v>
      </c>
      <c r="V307">
        <v>141738.80089999901</v>
      </c>
      <c r="W307">
        <f t="shared" si="48"/>
        <v>9.6042640507221222E-10</v>
      </c>
      <c r="AG307" s="1"/>
    </row>
    <row r="308" spans="1:33" x14ac:dyDescent="0.25">
      <c r="A308" s="1">
        <v>43269</v>
      </c>
      <c r="B308">
        <v>2.65402388961564E-2</v>
      </c>
      <c r="D308" s="2">
        <v>43269</v>
      </c>
      <c r="E308" s="3">
        <v>0.24074418401780701</v>
      </c>
      <c r="F308" s="5">
        <v>0.75925581598219205</v>
      </c>
      <c r="G308">
        <f t="shared" si="41"/>
        <v>0</v>
      </c>
      <c r="H308">
        <f t="shared" si="42"/>
        <v>1</v>
      </c>
      <c r="I308">
        <f t="shared" si="43"/>
        <v>0</v>
      </c>
      <c r="J308">
        <f t="shared" si="44"/>
        <v>2.65402388961564E-2</v>
      </c>
      <c r="K308">
        <v>269.949341</v>
      </c>
      <c r="M308">
        <f t="shared" si="45"/>
        <v>240125.33950000006</v>
      </c>
      <c r="N308">
        <f t="shared" si="49"/>
        <v>29</v>
      </c>
      <c r="O308">
        <f t="shared" si="50"/>
        <v>-1</v>
      </c>
      <c r="Q308">
        <f>Q307+N308*(K308-K307)</f>
        <v>1401.2533950000006</v>
      </c>
      <c r="R308">
        <f t="shared" si="46"/>
        <v>140125.33950000006</v>
      </c>
      <c r="S308">
        <f t="shared" si="47"/>
        <v>117855.73639999999</v>
      </c>
      <c r="U308" s="1" t="s">
        <v>320</v>
      </c>
      <c r="V308">
        <v>140125.33949999901</v>
      </c>
      <c r="W308">
        <f t="shared" si="48"/>
        <v>1.0477378964424133E-9</v>
      </c>
      <c r="AG308" s="1"/>
    </row>
    <row r="309" spans="1:33" x14ac:dyDescent="0.25">
      <c r="A309" s="1">
        <v>43270</v>
      </c>
      <c r="B309">
        <v>2.2795017610085899E-2</v>
      </c>
      <c r="D309" s="2">
        <v>43270</v>
      </c>
      <c r="E309" s="3">
        <v>7.2698656029560596E-3</v>
      </c>
      <c r="F309" s="5">
        <v>0.99273013439704305</v>
      </c>
      <c r="G309">
        <f t="shared" si="41"/>
        <v>0</v>
      </c>
      <c r="H309">
        <f t="shared" si="42"/>
        <v>1</v>
      </c>
      <c r="I309">
        <f t="shared" si="43"/>
        <v>0</v>
      </c>
      <c r="J309">
        <f t="shared" si="44"/>
        <v>2.2795017610085899E-2</v>
      </c>
      <c r="K309">
        <v>268.91464200000001</v>
      </c>
      <c r="M309">
        <f t="shared" si="45"/>
        <v>237124.71240000008</v>
      </c>
      <c r="N309">
        <f t="shared" si="49"/>
        <v>29</v>
      </c>
      <c r="O309">
        <f t="shared" si="50"/>
        <v>-1</v>
      </c>
      <c r="Q309">
        <f>Q308+N309*(K309-K308)</f>
        <v>1371.2471240000009</v>
      </c>
      <c r="R309">
        <f t="shared" si="46"/>
        <v>137124.71240000008</v>
      </c>
      <c r="S309">
        <f t="shared" si="47"/>
        <v>117441.85680000001</v>
      </c>
      <c r="U309" s="1" t="s">
        <v>321</v>
      </c>
      <c r="V309">
        <v>137124.71239999999</v>
      </c>
      <c r="W309">
        <f t="shared" si="48"/>
        <v>0</v>
      </c>
      <c r="AG309" s="1"/>
    </row>
    <row r="310" spans="1:33" x14ac:dyDescent="0.25">
      <c r="A310" s="1">
        <v>43271</v>
      </c>
      <c r="B310">
        <v>2.93149495046864E-2</v>
      </c>
      <c r="D310" s="2">
        <v>43271</v>
      </c>
      <c r="E310" s="3">
        <v>1.27383186945083E-2</v>
      </c>
      <c r="F310" s="5">
        <v>0.98726168130549097</v>
      </c>
      <c r="G310">
        <f t="shared" si="41"/>
        <v>0</v>
      </c>
      <c r="H310">
        <f t="shared" si="42"/>
        <v>1</v>
      </c>
      <c r="I310">
        <f t="shared" si="43"/>
        <v>0</v>
      </c>
      <c r="J310">
        <f t="shared" si="44"/>
        <v>2.93149495046864E-2</v>
      </c>
      <c r="K310">
        <v>269.37341300000003</v>
      </c>
      <c r="M310">
        <f t="shared" si="45"/>
        <v>238455.14830000015</v>
      </c>
      <c r="N310">
        <f t="shared" si="49"/>
        <v>29</v>
      </c>
      <c r="O310">
        <f t="shared" si="50"/>
        <v>-1</v>
      </c>
      <c r="Q310">
        <f>Q309+N310*(K310-K309)</f>
        <v>1384.5514830000013</v>
      </c>
      <c r="R310">
        <f t="shared" si="46"/>
        <v>138455.14830000015</v>
      </c>
      <c r="S310">
        <f t="shared" si="47"/>
        <v>117625.36520000001</v>
      </c>
      <c r="U310" s="1" t="s">
        <v>322</v>
      </c>
      <c r="V310">
        <v>138455.14829999901</v>
      </c>
      <c r="W310">
        <f t="shared" si="48"/>
        <v>1.1350493878126144E-9</v>
      </c>
      <c r="AG310" s="1"/>
    </row>
    <row r="311" spans="1:33" x14ac:dyDescent="0.25">
      <c r="A311" s="1">
        <v>43272</v>
      </c>
      <c r="B311">
        <v>3.9454626689178603E-2</v>
      </c>
      <c r="D311" s="2">
        <v>43272</v>
      </c>
      <c r="E311" s="3">
        <v>0.14163435232570301</v>
      </c>
      <c r="F311" s="5">
        <v>0.85836564767429602</v>
      </c>
      <c r="G311">
        <f t="shared" si="41"/>
        <v>0</v>
      </c>
      <c r="H311">
        <f t="shared" si="42"/>
        <v>1</v>
      </c>
      <c r="I311">
        <f t="shared" si="43"/>
        <v>0</v>
      </c>
      <c r="J311">
        <f t="shared" si="44"/>
        <v>3.9454626689178603E-2</v>
      </c>
      <c r="K311">
        <v>267.684753</v>
      </c>
      <c r="M311">
        <f t="shared" si="45"/>
        <v>233558.03430000006</v>
      </c>
      <c r="N311">
        <f t="shared" si="49"/>
        <v>29</v>
      </c>
      <c r="O311">
        <f t="shared" si="50"/>
        <v>-1</v>
      </c>
      <c r="Q311">
        <f>Q310+N311*(K311-K310)</f>
        <v>1335.5803430000005</v>
      </c>
      <c r="R311">
        <f t="shared" si="46"/>
        <v>133558.03430000006</v>
      </c>
      <c r="S311">
        <f t="shared" si="47"/>
        <v>116949.90119999999</v>
      </c>
      <c r="U311" s="1" t="s">
        <v>323</v>
      </c>
      <c r="V311">
        <v>133558.03429999901</v>
      </c>
      <c r="W311">
        <f t="shared" si="48"/>
        <v>1.0477378964424133E-9</v>
      </c>
      <c r="AG311" s="1"/>
    </row>
    <row r="312" spans="1:33" x14ac:dyDescent="0.25">
      <c r="A312" s="1">
        <v>43273</v>
      </c>
      <c r="B312">
        <v>3.9783159084566699E-2</v>
      </c>
      <c r="D312" s="2">
        <v>43273</v>
      </c>
      <c r="E312" s="3">
        <v>3.73906044641203E-3</v>
      </c>
      <c r="F312" s="5">
        <v>0.99626093955358797</v>
      </c>
      <c r="G312">
        <f t="shared" si="41"/>
        <v>0</v>
      </c>
      <c r="H312">
        <f t="shared" si="42"/>
        <v>1</v>
      </c>
      <c r="I312">
        <f t="shared" si="43"/>
        <v>0</v>
      </c>
      <c r="J312">
        <f t="shared" si="44"/>
        <v>3.9783159084566699E-2</v>
      </c>
      <c r="K312">
        <v>268.172821</v>
      </c>
      <c r="M312">
        <f t="shared" si="45"/>
        <v>234973.43150000006</v>
      </c>
      <c r="N312">
        <f t="shared" si="49"/>
        <v>29</v>
      </c>
      <c r="O312">
        <f t="shared" si="50"/>
        <v>-1</v>
      </c>
      <c r="Q312">
        <f>Q311+N312*(K312-K311)</f>
        <v>1349.7343150000006</v>
      </c>
      <c r="R312">
        <f t="shared" si="46"/>
        <v>134973.43150000006</v>
      </c>
      <c r="S312">
        <f t="shared" si="47"/>
        <v>117145.1284</v>
      </c>
      <c r="U312" s="1" t="s">
        <v>324</v>
      </c>
      <c r="V312">
        <v>134973.43149999899</v>
      </c>
      <c r="W312">
        <f t="shared" si="48"/>
        <v>1.076841726899147E-9</v>
      </c>
      <c r="AG312" s="1"/>
    </row>
    <row r="313" spans="1:33" x14ac:dyDescent="0.25">
      <c r="A313" s="1">
        <v>43276</v>
      </c>
      <c r="B313">
        <v>5.6605177326182601E-2</v>
      </c>
      <c r="D313" s="2">
        <v>43276</v>
      </c>
      <c r="E313" s="3">
        <v>9.0749152645569903E-2</v>
      </c>
      <c r="F313" s="5">
        <v>0.90925084735442996</v>
      </c>
      <c r="G313">
        <f t="shared" si="41"/>
        <v>0</v>
      </c>
      <c r="H313">
        <f t="shared" si="42"/>
        <v>1</v>
      </c>
      <c r="I313">
        <f t="shared" si="43"/>
        <v>0</v>
      </c>
      <c r="J313">
        <f t="shared" si="44"/>
        <v>5.6605177326182601E-2</v>
      </c>
      <c r="K313">
        <v>264.52221700000001</v>
      </c>
      <c r="M313">
        <f t="shared" si="45"/>
        <v>224386.6799000001</v>
      </c>
      <c r="N313">
        <f t="shared" si="49"/>
        <v>29</v>
      </c>
      <c r="O313">
        <f t="shared" si="50"/>
        <v>-1</v>
      </c>
      <c r="Q313">
        <f>Q312+N313*(K313-K312)</f>
        <v>1243.866799000001</v>
      </c>
      <c r="R313">
        <f t="shared" si="46"/>
        <v>124386.6799000001</v>
      </c>
      <c r="S313">
        <f t="shared" si="47"/>
        <v>115684.88680000001</v>
      </c>
      <c r="U313" s="1" t="s">
        <v>325</v>
      </c>
      <c r="V313">
        <v>124386.6799</v>
      </c>
      <c r="W313">
        <f t="shared" si="48"/>
        <v>0</v>
      </c>
      <c r="AG313" s="1"/>
    </row>
    <row r="314" spans="1:33" x14ac:dyDescent="0.25">
      <c r="A314" s="1">
        <v>43277</v>
      </c>
      <c r="B314">
        <v>5.3644872384230199E-2</v>
      </c>
      <c r="D314" s="2">
        <v>43277</v>
      </c>
      <c r="E314" s="3">
        <v>0.14334841266477999</v>
      </c>
      <c r="F314" s="5">
        <v>0.85665158733521896</v>
      </c>
      <c r="G314">
        <f t="shared" si="41"/>
        <v>0</v>
      </c>
      <c r="H314">
        <f t="shared" si="42"/>
        <v>1</v>
      </c>
      <c r="I314">
        <f t="shared" si="43"/>
        <v>0</v>
      </c>
      <c r="J314">
        <f t="shared" si="44"/>
        <v>5.3644872384230199E-2</v>
      </c>
      <c r="K314">
        <v>265.10791</v>
      </c>
      <c r="M314">
        <f t="shared" si="45"/>
        <v>226085.1896000001</v>
      </c>
      <c r="N314">
        <f t="shared" si="49"/>
        <v>29</v>
      </c>
      <c r="O314">
        <f t="shared" si="50"/>
        <v>-1</v>
      </c>
      <c r="Q314">
        <f>Q313+N314*(K314-K313)</f>
        <v>1260.8518960000008</v>
      </c>
      <c r="R314">
        <f t="shared" si="46"/>
        <v>126085.18960000009</v>
      </c>
      <c r="S314">
        <f t="shared" si="47"/>
        <v>115919.164</v>
      </c>
      <c r="U314" s="1" t="s">
        <v>326</v>
      </c>
      <c r="V314">
        <v>126085.1896</v>
      </c>
      <c r="W314">
        <f t="shared" si="48"/>
        <v>0</v>
      </c>
      <c r="AG314" s="1"/>
    </row>
    <row r="315" spans="1:33" x14ac:dyDescent="0.25">
      <c r="A315" s="1">
        <v>43278</v>
      </c>
      <c r="B315">
        <v>6.1036047196569097E-2</v>
      </c>
      <c r="D315" s="2">
        <v>43278</v>
      </c>
      <c r="E315" s="3">
        <v>1.58095084776851E-2</v>
      </c>
      <c r="F315" s="5">
        <v>0.98419049152231397</v>
      </c>
      <c r="G315">
        <f t="shared" si="41"/>
        <v>0</v>
      </c>
      <c r="H315">
        <f t="shared" si="42"/>
        <v>1</v>
      </c>
      <c r="I315">
        <f t="shared" si="43"/>
        <v>0</v>
      </c>
      <c r="J315">
        <f t="shared" si="44"/>
        <v>6.1036047196569097E-2</v>
      </c>
      <c r="K315">
        <v>262.911652</v>
      </c>
      <c r="M315">
        <f t="shared" si="45"/>
        <v>219716.0414000001</v>
      </c>
      <c r="N315">
        <f t="shared" si="49"/>
        <v>29</v>
      </c>
      <c r="O315">
        <f t="shared" si="50"/>
        <v>-1</v>
      </c>
      <c r="Q315">
        <f>Q314+N315*(K315-K314)</f>
        <v>1197.1604140000009</v>
      </c>
      <c r="R315">
        <f t="shared" si="46"/>
        <v>119716.04140000009</v>
      </c>
      <c r="S315">
        <f t="shared" si="47"/>
        <v>115040.6608</v>
      </c>
      <c r="U315" s="1" t="s">
        <v>327</v>
      </c>
      <c r="V315">
        <v>119716.0414</v>
      </c>
      <c r="W315">
        <f t="shared" si="48"/>
        <v>0</v>
      </c>
      <c r="AG315" s="1"/>
    </row>
    <row r="316" spans="1:33" x14ac:dyDescent="0.25">
      <c r="A316" s="1">
        <v>43279</v>
      </c>
      <c r="B316">
        <v>6.1353398017679001E-2</v>
      </c>
      <c r="D316" s="2">
        <v>43279</v>
      </c>
      <c r="E316" s="3">
        <v>5.6501116123537304E-3</v>
      </c>
      <c r="F316" s="5">
        <v>0.99434988838764604</v>
      </c>
      <c r="G316">
        <f t="shared" si="41"/>
        <v>0</v>
      </c>
      <c r="H316">
        <f t="shared" si="42"/>
        <v>1</v>
      </c>
      <c r="I316">
        <f t="shared" si="43"/>
        <v>0</v>
      </c>
      <c r="J316">
        <f t="shared" si="44"/>
        <v>6.1353398017679001E-2</v>
      </c>
      <c r="K316">
        <v>264.41482500000001</v>
      </c>
      <c r="M316">
        <f t="shared" si="45"/>
        <v>224075.24310000011</v>
      </c>
      <c r="N316">
        <f t="shared" si="49"/>
        <v>29</v>
      </c>
      <c r="O316">
        <f t="shared" si="50"/>
        <v>-1</v>
      </c>
      <c r="Q316">
        <f>Q315+N316*(K316-K315)</f>
        <v>1240.752431000001</v>
      </c>
      <c r="R316">
        <f t="shared" si="46"/>
        <v>124075.24310000011</v>
      </c>
      <c r="S316">
        <f t="shared" si="47"/>
        <v>115641.93000000001</v>
      </c>
      <c r="U316" s="1" t="s">
        <v>328</v>
      </c>
      <c r="V316">
        <v>124075.24310000001</v>
      </c>
      <c r="W316">
        <f t="shared" si="48"/>
        <v>0</v>
      </c>
      <c r="AG316" s="1"/>
    </row>
    <row r="317" spans="1:33" x14ac:dyDescent="0.25">
      <c r="A317" s="1">
        <v>43280</v>
      </c>
      <c r="B317">
        <v>6.8195263204063605E-2</v>
      </c>
      <c r="D317" s="2">
        <v>43280</v>
      </c>
      <c r="E317" s="3">
        <v>2.0497055648372699E-2</v>
      </c>
      <c r="F317" s="5">
        <v>0.97950294435162699</v>
      </c>
      <c r="G317">
        <f t="shared" si="41"/>
        <v>0</v>
      </c>
      <c r="H317">
        <f t="shared" si="42"/>
        <v>1</v>
      </c>
      <c r="I317">
        <f t="shared" si="43"/>
        <v>0</v>
      </c>
      <c r="J317">
        <f t="shared" si="44"/>
        <v>6.8195263204063605E-2</v>
      </c>
      <c r="K317">
        <v>264.79553199999998</v>
      </c>
      <c r="M317">
        <f t="shared" si="45"/>
        <v>225179.29340000002</v>
      </c>
      <c r="N317">
        <f t="shared" si="49"/>
        <v>29</v>
      </c>
      <c r="O317">
        <f t="shared" si="50"/>
        <v>-1</v>
      </c>
      <c r="Q317">
        <f>Q316+N317*(K317-K316)</f>
        <v>1251.7929340000003</v>
      </c>
      <c r="R317">
        <f t="shared" si="46"/>
        <v>125179.29340000002</v>
      </c>
      <c r="S317">
        <f t="shared" si="47"/>
        <v>115794.21279999999</v>
      </c>
      <c r="U317" s="1" t="s">
        <v>329</v>
      </c>
      <c r="V317">
        <v>125179.29339999901</v>
      </c>
      <c r="W317">
        <f t="shared" si="48"/>
        <v>1.0186340659856796E-9</v>
      </c>
      <c r="AG317" s="1"/>
    </row>
    <row r="318" spans="1:33" x14ac:dyDescent="0.25">
      <c r="A318" s="1">
        <v>43283</v>
      </c>
      <c r="B318">
        <v>6.6431087826866103E-2</v>
      </c>
      <c r="D318" s="2">
        <v>43283</v>
      </c>
      <c r="E318" s="3">
        <v>0.99453606529596805</v>
      </c>
      <c r="F318" s="5">
        <v>5.4639347040315598E-3</v>
      </c>
      <c r="G318">
        <f t="shared" si="41"/>
        <v>-1</v>
      </c>
      <c r="H318">
        <f t="shared" si="42"/>
        <v>0</v>
      </c>
      <c r="I318">
        <f t="shared" si="43"/>
        <v>6.6431087826866103E-2</v>
      </c>
      <c r="J318">
        <f t="shared" si="44"/>
        <v>0</v>
      </c>
      <c r="K318">
        <v>265.361694</v>
      </c>
      <c r="M318">
        <f t="shared" si="45"/>
        <v>226707.93080000009</v>
      </c>
      <c r="N318">
        <f t="shared" si="49"/>
        <v>27</v>
      </c>
      <c r="O318">
        <f t="shared" si="50"/>
        <v>-1</v>
      </c>
      <c r="Q318">
        <f>Q317+N318*(K318-K317)</f>
        <v>1267.0793080000008</v>
      </c>
      <c r="R318">
        <f t="shared" si="46"/>
        <v>126707.93080000007</v>
      </c>
      <c r="S318">
        <f t="shared" si="47"/>
        <v>116020.6776</v>
      </c>
      <c r="U318" s="1" t="s">
        <v>330</v>
      </c>
      <c r="V318">
        <v>126707.930799999</v>
      </c>
      <c r="W318">
        <f t="shared" si="48"/>
        <v>1.076841726899147E-9</v>
      </c>
      <c r="AG318" s="1"/>
    </row>
    <row r="319" spans="1:33" x14ac:dyDescent="0.25">
      <c r="A319" s="1">
        <v>43284</v>
      </c>
      <c r="B319">
        <v>7.5968882353171896E-2</v>
      </c>
      <c r="D319" s="2">
        <v>43284</v>
      </c>
      <c r="E319" s="3">
        <v>0.483911046572926</v>
      </c>
      <c r="F319" s="5">
        <v>0.51608895342707295</v>
      </c>
      <c r="G319">
        <f t="shared" si="41"/>
        <v>0</v>
      </c>
      <c r="H319">
        <f t="shared" si="42"/>
        <v>0</v>
      </c>
      <c r="I319">
        <f t="shared" si="43"/>
        <v>0</v>
      </c>
      <c r="J319">
        <f t="shared" si="44"/>
        <v>0</v>
      </c>
      <c r="K319">
        <v>264.424622</v>
      </c>
      <c r="M319">
        <f t="shared" si="45"/>
        <v>224271.54360000009</v>
      </c>
      <c r="N319">
        <f t="shared" si="49"/>
        <v>26</v>
      </c>
      <c r="O319">
        <f t="shared" si="50"/>
        <v>-1</v>
      </c>
      <c r="Q319">
        <f>Q318+N319*(K319-K318)</f>
        <v>1242.7154360000009</v>
      </c>
      <c r="R319">
        <f t="shared" si="46"/>
        <v>124271.54360000009</v>
      </c>
      <c r="S319">
        <f t="shared" si="47"/>
        <v>115645.84880000001</v>
      </c>
      <c r="U319" s="1" t="s">
        <v>331</v>
      </c>
      <c r="V319">
        <v>124271.543599999</v>
      </c>
      <c r="W319">
        <f t="shared" si="48"/>
        <v>1.0913936421275139E-9</v>
      </c>
      <c r="AG319" s="1"/>
    </row>
    <row r="320" spans="1:33" x14ac:dyDescent="0.25">
      <c r="A320" s="1">
        <v>43286</v>
      </c>
      <c r="B320">
        <v>6.2941715100182302E-2</v>
      </c>
      <c r="D320" s="2">
        <v>43286</v>
      </c>
      <c r="E320" s="3">
        <v>0.36925392951881902</v>
      </c>
      <c r="F320" s="5">
        <v>0.63074607048118003</v>
      </c>
      <c r="G320">
        <f t="shared" si="41"/>
        <v>0</v>
      </c>
      <c r="H320">
        <f t="shared" si="42"/>
        <v>0</v>
      </c>
      <c r="I320">
        <f t="shared" si="43"/>
        <v>0</v>
      </c>
      <c r="J320">
        <f t="shared" si="44"/>
        <v>0</v>
      </c>
      <c r="K320">
        <v>266.58175699999998</v>
      </c>
      <c r="M320">
        <f t="shared" si="45"/>
        <v>229664.38110000006</v>
      </c>
      <c r="N320">
        <f t="shared" si="49"/>
        <v>25</v>
      </c>
      <c r="O320">
        <f t="shared" si="50"/>
        <v>-1</v>
      </c>
      <c r="Q320">
        <f>Q319+N320*(K320-K319)</f>
        <v>1296.6438110000004</v>
      </c>
      <c r="R320">
        <f t="shared" si="46"/>
        <v>129664.38110000004</v>
      </c>
      <c r="S320">
        <f t="shared" si="47"/>
        <v>116508.7028</v>
      </c>
      <c r="U320" s="1" t="s">
        <v>332</v>
      </c>
      <c r="V320">
        <v>129664.38109999899</v>
      </c>
      <c r="W320">
        <f t="shared" si="48"/>
        <v>1.0477378964424133E-9</v>
      </c>
      <c r="AG320" s="1"/>
    </row>
    <row r="321" spans="1:33" x14ac:dyDescent="0.25">
      <c r="A321" s="1">
        <v>43287</v>
      </c>
      <c r="B321">
        <v>5.4062799445393897E-2</v>
      </c>
      <c r="D321" s="2">
        <v>43287</v>
      </c>
      <c r="E321" s="3">
        <v>0.171514058311661</v>
      </c>
      <c r="F321" s="5">
        <v>0.828485941688338</v>
      </c>
      <c r="G321">
        <f t="shared" si="41"/>
        <v>0</v>
      </c>
      <c r="H321">
        <f t="shared" si="42"/>
        <v>1</v>
      </c>
      <c r="I321">
        <f t="shared" si="43"/>
        <v>0</v>
      </c>
      <c r="J321">
        <f t="shared" si="44"/>
        <v>5.4062799445393897E-2</v>
      </c>
      <c r="K321">
        <v>268.83657799999997</v>
      </c>
      <c r="M321">
        <f t="shared" si="45"/>
        <v>235301.43360000002</v>
      </c>
      <c r="N321">
        <f t="shared" si="49"/>
        <v>25</v>
      </c>
      <c r="O321">
        <f t="shared" si="50"/>
        <v>-1</v>
      </c>
      <c r="Q321">
        <f>Q320+N321*(K321-K320)</f>
        <v>1353.0143360000002</v>
      </c>
      <c r="R321">
        <f t="shared" si="46"/>
        <v>135301.43360000002</v>
      </c>
      <c r="S321">
        <f t="shared" si="47"/>
        <v>117410.63119999999</v>
      </c>
      <c r="U321" s="1" t="s">
        <v>333</v>
      </c>
      <c r="V321">
        <v>135301.433599999</v>
      </c>
      <c r="W321">
        <f t="shared" si="48"/>
        <v>1.0186340659856796E-9</v>
      </c>
      <c r="AG321" s="1"/>
    </row>
    <row r="322" spans="1:33" x14ac:dyDescent="0.25">
      <c r="A322" s="1">
        <v>43290</v>
      </c>
      <c r="B322">
        <v>4.2857114839463202E-2</v>
      </c>
      <c r="D322" s="2">
        <v>43290</v>
      </c>
      <c r="E322" s="3">
        <v>0.17766481953285401</v>
      </c>
      <c r="F322" s="5">
        <v>0.82233518046714504</v>
      </c>
      <c r="G322">
        <f t="shared" si="41"/>
        <v>0</v>
      </c>
      <c r="H322">
        <f t="shared" si="42"/>
        <v>1</v>
      </c>
      <c r="I322">
        <f t="shared" si="43"/>
        <v>0</v>
      </c>
      <c r="J322">
        <f t="shared" si="44"/>
        <v>4.2857114839463202E-2</v>
      </c>
      <c r="K322">
        <v>271.257294</v>
      </c>
      <c r="M322">
        <f t="shared" si="45"/>
        <v>241353.22360000008</v>
      </c>
      <c r="N322">
        <f t="shared" si="49"/>
        <v>25</v>
      </c>
      <c r="O322">
        <f t="shared" si="50"/>
        <v>-1</v>
      </c>
      <c r="Q322">
        <f>Q321+N322*(K322-K321)</f>
        <v>1413.5322360000009</v>
      </c>
      <c r="R322">
        <f t="shared" si="46"/>
        <v>141353.22360000008</v>
      </c>
      <c r="S322">
        <f t="shared" si="47"/>
        <v>118378.9176</v>
      </c>
      <c r="U322" s="1" t="s">
        <v>334</v>
      </c>
      <c r="V322">
        <v>141353.22359999901</v>
      </c>
      <c r="W322">
        <f t="shared" si="48"/>
        <v>1.076841726899147E-9</v>
      </c>
      <c r="AG322" s="1"/>
    </row>
    <row r="323" spans="1:33" x14ac:dyDescent="0.25">
      <c r="A323" s="1">
        <v>43291</v>
      </c>
      <c r="B323">
        <v>3.6321448023097697E-2</v>
      </c>
      <c r="D323" s="2">
        <v>43291</v>
      </c>
      <c r="E323" s="3">
        <v>0.124814678855484</v>
      </c>
      <c r="F323" s="5">
        <v>0.87518532114451497</v>
      </c>
      <c r="G323">
        <f t="shared" ref="G323:G386" si="51">IF(E323&gt;0.7,-1,0)</f>
        <v>0</v>
      </c>
      <c r="H323">
        <f t="shared" ref="H323:H386" si="52">IF(F323&gt;0.7,1,0)</f>
        <v>1</v>
      </c>
      <c r="I323">
        <f t="shared" ref="I323:I386" si="53">G323*(-B323)</f>
        <v>0</v>
      </c>
      <c r="J323">
        <f t="shared" ref="J323:J386" si="54">H323*B323</f>
        <v>3.6321448023097697E-2</v>
      </c>
      <c r="K323">
        <v>272.23333700000001</v>
      </c>
      <c r="M323">
        <f t="shared" ref="M323:M386" si="55">100000+R323</f>
        <v>243793.33110000013</v>
      </c>
      <c r="N323">
        <f t="shared" si="49"/>
        <v>25</v>
      </c>
      <c r="O323">
        <f t="shared" si="50"/>
        <v>-1</v>
      </c>
      <c r="Q323">
        <f>Q322+N323*(K323-K322)</f>
        <v>1437.9333110000011</v>
      </c>
      <c r="R323">
        <f t="shared" ref="R323:R386" si="56">Q323*100</f>
        <v>143793.33110000013</v>
      </c>
      <c r="S323">
        <f t="shared" ref="S323:S386" si="57">(100000-4*22531)+400*K323</f>
        <v>118769.3348</v>
      </c>
      <c r="U323" s="1" t="s">
        <v>335</v>
      </c>
      <c r="V323">
        <v>143793.33109999899</v>
      </c>
      <c r="W323">
        <f t="shared" ref="W323:W386" si="58">R323-V323</f>
        <v>1.1350493878126144E-9</v>
      </c>
      <c r="AG323" s="1"/>
    </row>
    <row r="324" spans="1:33" x14ac:dyDescent="0.25">
      <c r="A324" s="1">
        <v>43292</v>
      </c>
      <c r="B324">
        <v>4.0814901429313301E-2</v>
      </c>
      <c r="D324" s="2">
        <v>43292</v>
      </c>
      <c r="E324" s="3">
        <v>1.43063561651612E-3</v>
      </c>
      <c r="F324" s="5">
        <v>0.99856936438348298</v>
      </c>
      <c r="G324">
        <f t="shared" si="51"/>
        <v>0</v>
      </c>
      <c r="H324">
        <f t="shared" si="52"/>
        <v>1</v>
      </c>
      <c r="I324">
        <f t="shared" si="53"/>
        <v>0</v>
      </c>
      <c r="J324">
        <f t="shared" si="54"/>
        <v>4.0814901429313301E-2</v>
      </c>
      <c r="K324">
        <v>270.24215700000002</v>
      </c>
      <c r="M324">
        <f t="shared" si="55"/>
        <v>238815.38110000014</v>
      </c>
      <c r="N324">
        <f t="shared" si="49"/>
        <v>25</v>
      </c>
      <c r="O324">
        <f t="shared" si="50"/>
        <v>-1</v>
      </c>
      <c r="Q324">
        <f>Q323+N324*(K324-K323)</f>
        <v>1388.1538110000015</v>
      </c>
      <c r="R324">
        <f t="shared" si="56"/>
        <v>138815.38110000014</v>
      </c>
      <c r="S324">
        <f t="shared" si="57"/>
        <v>117972.8628</v>
      </c>
      <c r="U324" s="1" t="s">
        <v>336</v>
      </c>
      <c r="V324">
        <v>138815.38109999901</v>
      </c>
      <c r="W324">
        <f t="shared" si="58"/>
        <v>1.1350493878126144E-9</v>
      </c>
      <c r="AG324" s="1"/>
    </row>
    <row r="325" spans="1:33" x14ac:dyDescent="0.25">
      <c r="A325" s="1">
        <v>43293</v>
      </c>
      <c r="B325">
        <v>2.94592063763159E-2</v>
      </c>
      <c r="D325" s="2">
        <v>43293</v>
      </c>
      <c r="E325" s="3">
        <v>4.1467792983323197E-2</v>
      </c>
      <c r="F325" s="5">
        <v>0.95853220701667596</v>
      </c>
      <c r="G325">
        <f t="shared" si="51"/>
        <v>0</v>
      </c>
      <c r="H325">
        <f t="shared" si="52"/>
        <v>1</v>
      </c>
      <c r="I325">
        <f t="shared" si="53"/>
        <v>0</v>
      </c>
      <c r="J325">
        <f t="shared" si="54"/>
        <v>2.94592063763159E-2</v>
      </c>
      <c r="K325">
        <v>272.692139</v>
      </c>
      <c r="M325">
        <f t="shared" si="55"/>
        <v>244940.3361000001</v>
      </c>
      <c r="N325">
        <f t="shared" si="49"/>
        <v>25</v>
      </c>
      <c r="O325">
        <f t="shared" si="50"/>
        <v>-1</v>
      </c>
      <c r="Q325">
        <f>Q324+N325*(K325-K324)</f>
        <v>1449.403361000001</v>
      </c>
      <c r="R325">
        <f t="shared" si="56"/>
        <v>144940.3361000001</v>
      </c>
      <c r="S325">
        <f t="shared" si="57"/>
        <v>118952.8556</v>
      </c>
      <c r="U325" s="1" t="s">
        <v>337</v>
      </c>
      <c r="V325">
        <v>144940.336099999</v>
      </c>
      <c r="W325">
        <f t="shared" si="58"/>
        <v>1.1059455573558807E-9</v>
      </c>
      <c r="AG325" s="1"/>
    </row>
    <row r="326" spans="1:33" x14ac:dyDescent="0.25">
      <c r="A326" s="1">
        <v>43294</v>
      </c>
      <c r="B326">
        <v>3.04374102448004E-2</v>
      </c>
      <c r="D326" s="2">
        <v>43294</v>
      </c>
      <c r="E326" s="3">
        <v>0.22145494824317499</v>
      </c>
      <c r="F326" s="5">
        <v>0.77854505175682398</v>
      </c>
      <c r="G326">
        <f t="shared" si="51"/>
        <v>0</v>
      </c>
      <c r="H326">
        <f t="shared" si="52"/>
        <v>1</v>
      </c>
      <c r="I326">
        <f t="shared" si="53"/>
        <v>0</v>
      </c>
      <c r="J326">
        <f t="shared" si="54"/>
        <v>3.04374102448004E-2</v>
      </c>
      <c r="K326">
        <v>272.90689099999997</v>
      </c>
      <c r="M326">
        <f t="shared" si="55"/>
        <v>245477.21610000002</v>
      </c>
      <c r="N326">
        <f t="shared" si="49"/>
        <v>25</v>
      </c>
      <c r="O326">
        <f t="shared" si="50"/>
        <v>-1</v>
      </c>
      <c r="Q326">
        <f>Q325+N326*(K326-K325)</f>
        <v>1454.7721610000003</v>
      </c>
      <c r="R326">
        <f t="shared" si="56"/>
        <v>145477.21610000002</v>
      </c>
      <c r="S326">
        <f t="shared" si="57"/>
        <v>119038.75639999998</v>
      </c>
      <c r="U326" s="1" t="s">
        <v>338</v>
      </c>
      <c r="V326">
        <v>145477.21609999999</v>
      </c>
      <c r="W326">
        <f t="shared" si="58"/>
        <v>0</v>
      </c>
      <c r="AG326" s="1"/>
    </row>
    <row r="327" spans="1:33" x14ac:dyDescent="0.25">
      <c r="A327" s="1">
        <v>43297</v>
      </c>
      <c r="B327">
        <v>3.4760306493067397E-2</v>
      </c>
      <c r="D327" s="2">
        <v>43297</v>
      </c>
      <c r="E327" s="3">
        <v>0.83542051761356795</v>
      </c>
      <c r="F327" s="5">
        <v>0.164579482386431</v>
      </c>
      <c r="G327">
        <f t="shared" si="51"/>
        <v>-1</v>
      </c>
      <c r="H327">
        <f t="shared" si="52"/>
        <v>0</v>
      </c>
      <c r="I327">
        <f t="shared" si="53"/>
        <v>3.4760306493067397E-2</v>
      </c>
      <c r="J327">
        <f t="shared" si="54"/>
        <v>0</v>
      </c>
      <c r="K327">
        <v>272.66287199999999</v>
      </c>
      <c r="M327">
        <f t="shared" si="55"/>
        <v>244915.97240000009</v>
      </c>
      <c r="N327">
        <f t="shared" si="49"/>
        <v>23</v>
      </c>
      <c r="O327">
        <f t="shared" si="50"/>
        <v>-1</v>
      </c>
      <c r="Q327">
        <f>Q326+N327*(K327-K326)</f>
        <v>1449.1597240000008</v>
      </c>
      <c r="R327">
        <f t="shared" si="56"/>
        <v>144915.97240000009</v>
      </c>
      <c r="S327">
        <f t="shared" si="57"/>
        <v>118941.1488</v>
      </c>
      <c r="U327" s="1" t="s">
        <v>339</v>
      </c>
      <c r="V327">
        <v>144915.97239999901</v>
      </c>
      <c r="W327">
        <f t="shared" si="58"/>
        <v>1.076841726899147E-9</v>
      </c>
      <c r="AG327" s="1"/>
    </row>
    <row r="328" spans="1:33" x14ac:dyDescent="0.25">
      <c r="A328" s="1">
        <v>43298</v>
      </c>
      <c r="B328">
        <v>3.0841087060418101E-2</v>
      </c>
      <c r="D328" s="2">
        <v>43298</v>
      </c>
      <c r="E328" s="3">
        <v>0.153146681929616</v>
      </c>
      <c r="F328" s="5">
        <v>0.846853318070383</v>
      </c>
      <c r="G328">
        <f t="shared" si="51"/>
        <v>0</v>
      </c>
      <c r="H328">
        <f t="shared" si="52"/>
        <v>1</v>
      </c>
      <c r="I328">
        <f t="shared" si="53"/>
        <v>0</v>
      </c>
      <c r="J328">
        <f t="shared" si="54"/>
        <v>3.0841087060418101E-2</v>
      </c>
      <c r="K328">
        <v>273.76586900000001</v>
      </c>
      <c r="M328">
        <f t="shared" si="55"/>
        <v>247452.86550000013</v>
      </c>
      <c r="N328">
        <f t="shared" si="49"/>
        <v>23</v>
      </c>
      <c r="O328">
        <f t="shared" si="50"/>
        <v>-1</v>
      </c>
      <c r="Q328">
        <f>Q327+N328*(K328-K327)</f>
        <v>1474.5286550000012</v>
      </c>
      <c r="R328">
        <f t="shared" si="56"/>
        <v>147452.86550000013</v>
      </c>
      <c r="S328">
        <f t="shared" si="57"/>
        <v>119382.34760000001</v>
      </c>
      <c r="U328" s="1" t="s">
        <v>340</v>
      </c>
      <c r="V328">
        <v>147452.86550000001</v>
      </c>
      <c r="W328">
        <f t="shared" si="58"/>
        <v>0</v>
      </c>
      <c r="AG328" s="1"/>
    </row>
    <row r="329" spans="1:33" x14ac:dyDescent="0.25">
      <c r="A329" s="1">
        <v>43299</v>
      </c>
      <c r="B329">
        <v>3.4761159917589601E-2</v>
      </c>
      <c r="D329" s="2">
        <v>43299</v>
      </c>
      <c r="E329" s="3">
        <v>0.39076115440072401</v>
      </c>
      <c r="F329" s="5">
        <v>0.60923884559927499</v>
      </c>
      <c r="G329">
        <f t="shared" si="51"/>
        <v>0</v>
      </c>
      <c r="H329">
        <f t="shared" si="52"/>
        <v>0</v>
      </c>
      <c r="I329">
        <f t="shared" si="53"/>
        <v>0</v>
      </c>
      <c r="J329">
        <f t="shared" si="54"/>
        <v>0</v>
      </c>
      <c r="K329">
        <v>274.34176600000001</v>
      </c>
      <c r="M329">
        <f t="shared" si="55"/>
        <v>248719.83890000009</v>
      </c>
      <c r="N329">
        <f t="shared" si="49"/>
        <v>22</v>
      </c>
      <c r="O329">
        <f t="shared" si="50"/>
        <v>-1</v>
      </c>
      <c r="Q329">
        <f>Q328+N329*(K329-K328)</f>
        <v>1487.198389000001</v>
      </c>
      <c r="R329">
        <f t="shared" si="56"/>
        <v>148719.83890000009</v>
      </c>
      <c r="S329">
        <f t="shared" si="57"/>
        <v>119612.7064</v>
      </c>
      <c r="U329" s="1" t="s">
        <v>341</v>
      </c>
      <c r="V329">
        <v>148719.8389</v>
      </c>
      <c r="W329">
        <f t="shared" si="58"/>
        <v>0</v>
      </c>
      <c r="AG329" s="1"/>
    </row>
    <row r="330" spans="1:33" x14ac:dyDescent="0.25">
      <c r="A330" s="1">
        <v>43300</v>
      </c>
      <c r="B330">
        <v>3.8857036929205599E-2</v>
      </c>
      <c r="D330" s="2">
        <v>43300</v>
      </c>
      <c r="E330" s="3">
        <v>6.6480712306146101E-3</v>
      </c>
      <c r="F330" s="5">
        <v>0.99335192876938505</v>
      </c>
      <c r="G330">
        <f t="shared" si="51"/>
        <v>0</v>
      </c>
      <c r="H330">
        <f t="shared" si="52"/>
        <v>1</v>
      </c>
      <c r="I330">
        <f t="shared" si="53"/>
        <v>0</v>
      </c>
      <c r="J330">
        <f t="shared" si="54"/>
        <v>3.8857036929205599E-2</v>
      </c>
      <c r="K330">
        <v>273.307098</v>
      </c>
      <c r="M330">
        <f t="shared" si="55"/>
        <v>246443.56930000009</v>
      </c>
      <c r="N330">
        <f t="shared" si="49"/>
        <v>22</v>
      </c>
      <c r="O330">
        <f t="shared" si="50"/>
        <v>-1</v>
      </c>
      <c r="Q330">
        <f>Q329+N330*(K330-K329)</f>
        <v>1464.4356930000008</v>
      </c>
      <c r="R330">
        <f t="shared" si="56"/>
        <v>146443.56930000009</v>
      </c>
      <c r="S330">
        <f t="shared" si="57"/>
        <v>119198.8392</v>
      </c>
      <c r="U330" s="1" t="s">
        <v>342</v>
      </c>
      <c r="V330">
        <v>146443.56929999901</v>
      </c>
      <c r="W330">
        <f t="shared" si="58"/>
        <v>1.076841726899147E-9</v>
      </c>
      <c r="AG330" s="1"/>
    </row>
    <row r="331" spans="1:33" x14ac:dyDescent="0.25">
      <c r="A331" s="1">
        <v>43301</v>
      </c>
      <c r="B331">
        <v>3.4539297790381299E-2</v>
      </c>
      <c r="D331" s="2">
        <v>43301</v>
      </c>
      <c r="E331" s="3">
        <v>6.4134570673236501E-3</v>
      </c>
      <c r="F331" s="5">
        <v>0.99358654293267601</v>
      </c>
      <c r="G331">
        <f t="shared" si="51"/>
        <v>0</v>
      </c>
      <c r="H331">
        <f t="shared" si="52"/>
        <v>1</v>
      </c>
      <c r="I331">
        <f t="shared" si="53"/>
        <v>0</v>
      </c>
      <c r="J331">
        <f t="shared" si="54"/>
        <v>3.4539297790381299E-2</v>
      </c>
      <c r="K331">
        <v>272.99475100000001</v>
      </c>
      <c r="M331">
        <f t="shared" si="55"/>
        <v>245756.40590000013</v>
      </c>
      <c r="N331">
        <f t="shared" si="49"/>
        <v>22</v>
      </c>
      <c r="O331">
        <f t="shared" si="50"/>
        <v>-1</v>
      </c>
      <c r="Q331">
        <f>Q330+N331*(K331-K330)</f>
        <v>1457.5640590000012</v>
      </c>
      <c r="R331">
        <f t="shared" si="56"/>
        <v>145756.40590000013</v>
      </c>
      <c r="S331">
        <f t="shared" si="57"/>
        <v>119073.9004</v>
      </c>
      <c r="U331" s="1" t="s">
        <v>343</v>
      </c>
      <c r="V331">
        <v>145756.40589999899</v>
      </c>
      <c r="W331">
        <f t="shared" si="58"/>
        <v>1.1350493878126144E-9</v>
      </c>
      <c r="AG331" s="1"/>
    </row>
    <row r="332" spans="1:33" x14ac:dyDescent="0.25">
      <c r="A332" s="1">
        <v>43304</v>
      </c>
      <c r="B332">
        <v>3.8222861089107503E-2</v>
      </c>
      <c r="D332" s="2">
        <v>43304</v>
      </c>
      <c r="E332" s="3">
        <v>8.0828598169160291E-3</v>
      </c>
      <c r="F332" s="5">
        <v>0.99191714018308397</v>
      </c>
      <c r="G332">
        <f t="shared" si="51"/>
        <v>0</v>
      </c>
      <c r="H332">
        <f t="shared" si="52"/>
        <v>1</v>
      </c>
      <c r="I332">
        <f t="shared" si="53"/>
        <v>0</v>
      </c>
      <c r="J332">
        <f t="shared" si="54"/>
        <v>3.8222861089107503E-2</v>
      </c>
      <c r="K332">
        <v>273.50228900000002</v>
      </c>
      <c r="M332">
        <f t="shared" si="55"/>
        <v>246872.98950000014</v>
      </c>
      <c r="N332">
        <f t="shared" si="49"/>
        <v>22</v>
      </c>
      <c r="O332">
        <f t="shared" si="50"/>
        <v>-1</v>
      </c>
      <c r="Q332">
        <f>Q331+N332*(K332-K331)</f>
        <v>1468.7298950000013</v>
      </c>
      <c r="R332">
        <f t="shared" si="56"/>
        <v>146872.98950000014</v>
      </c>
      <c r="S332">
        <f t="shared" si="57"/>
        <v>119276.91560000001</v>
      </c>
      <c r="U332" s="1" t="s">
        <v>344</v>
      </c>
      <c r="V332">
        <v>146872.9895</v>
      </c>
      <c r="W332">
        <f t="shared" si="58"/>
        <v>0</v>
      </c>
      <c r="AG332" s="1"/>
    </row>
    <row r="333" spans="1:33" x14ac:dyDescent="0.25">
      <c r="A333" s="1">
        <v>43305</v>
      </c>
      <c r="B333">
        <v>3.4125282818941498E-2</v>
      </c>
      <c r="D333" s="2">
        <v>43305</v>
      </c>
      <c r="E333" s="3">
        <v>2.94602543681743E-3</v>
      </c>
      <c r="F333" s="5">
        <v>0.99705397456318201</v>
      </c>
      <c r="G333">
        <f t="shared" si="51"/>
        <v>0</v>
      </c>
      <c r="H333">
        <f t="shared" si="52"/>
        <v>1</v>
      </c>
      <c r="I333">
        <f t="shared" si="53"/>
        <v>0</v>
      </c>
      <c r="J333">
        <f t="shared" si="54"/>
        <v>3.4125282818941498E-2</v>
      </c>
      <c r="K333">
        <v>274.878601</v>
      </c>
      <c r="M333">
        <f t="shared" si="55"/>
        <v>249900.8759000001</v>
      </c>
      <c r="N333">
        <f t="shared" si="49"/>
        <v>22</v>
      </c>
      <c r="O333">
        <f t="shared" si="50"/>
        <v>-1</v>
      </c>
      <c r="Q333">
        <f>Q332+N333*(K333-K332)</f>
        <v>1499.008759000001</v>
      </c>
      <c r="R333">
        <f t="shared" si="56"/>
        <v>149900.8759000001</v>
      </c>
      <c r="S333">
        <f t="shared" si="57"/>
        <v>119827.44040000001</v>
      </c>
      <c r="U333" s="1" t="s">
        <v>345</v>
      </c>
      <c r="V333">
        <v>149900.875899999</v>
      </c>
      <c r="W333">
        <f t="shared" si="58"/>
        <v>1.1059455573558807E-9</v>
      </c>
      <c r="AG333" s="1"/>
    </row>
    <row r="334" spans="1:33" x14ac:dyDescent="0.25">
      <c r="A334" s="1">
        <v>43306</v>
      </c>
      <c r="B334">
        <v>3.3696114361691801E-2</v>
      </c>
      <c r="D334" s="2">
        <v>43306</v>
      </c>
      <c r="E334" s="3">
        <v>1.41216423531013E-2</v>
      </c>
      <c r="F334" s="5">
        <v>0.98587835764689802</v>
      </c>
      <c r="G334">
        <f t="shared" si="51"/>
        <v>0</v>
      </c>
      <c r="H334">
        <f t="shared" si="52"/>
        <v>1</v>
      </c>
      <c r="I334">
        <f t="shared" si="53"/>
        <v>0</v>
      </c>
      <c r="J334">
        <f t="shared" si="54"/>
        <v>3.3696114361691801E-2</v>
      </c>
      <c r="K334">
        <v>277.22122200000001</v>
      </c>
      <c r="M334">
        <f t="shared" si="55"/>
        <v>255054.64210000011</v>
      </c>
      <c r="N334">
        <f t="shared" si="49"/>
        <v>22</v>
      </c>
      <c r="O334">
        <f t="shared" si="50"/>
        <v>-1</v>
      </c>
      <c r="Q334">
        <f>Q333+N334*(K334-K333)</f>
        <v>1550.5464210000011</v>
      </c>
      <c r="R334">
        <f t="shared" si="56"/>
        <v>155054.64210000011</v>
      </c>
      <c r="S334">
        <f t="shared" si="57"/>
        <v>120764.48880000001</v>
      </c>
      <c r="U334" s="1" t="s">
        <v>346</v>
      </c>
      <c r="V334">
        <v>155054.6421</v>
      </c>
      <c r="W334">
        <f t="shared" si="58"/>
        <v>0</v>
      </c>
      <c r="AG334" s="1"/>
    </row>
    <row r="335" spans="1:33" x14ac:dyDescent="0.25">
      <c r="A335" s="1">
        <v>43307</v>
      </c>
      <c r="B335">
        <v>3.5193601602758001E-2</v>
      </c>
      <c r="D335" s="2">
        <v>43307</v>
      </c>
      <c r="E335" s="3">
        <v>5.4358239478946504E-4</v>
      </c>
      <c r="F335" s="5">
        <v>0.99945641760520998</v>
      </c>
      <c r="G335">
        <f t="shared" si="51"/>
        <v>0</v>
      </c>
      <c r="H335">
        <f t="shared" si="52"/>
        <v>1</v>
      </c>
      <c r="I335">
        <f t="shared" si="53"/>
        <v>0</v>
      </c>
      <c r="J335">
        <f t="shared" si="54"/>
        <v>3.5193601602758001E-2</v>
      </c>
      <c r="K335">
        <v>276.56726099999997</v>
      </c>
      <c r="M335">
        <f t="shared" si="55"/>
        <v>253615.92790000004</v>
      </c>
      <c r="N335">
        <f t="shared" si="49"/>
        <v>22</v>
      </c>
      <c r="O335">
        <f t="shared" si="50"/>
        <v>-1</v>
      </c>
      <c r="Q335">
        <f>Q334+N335*(K335-K334)</f>
        <v>1536.1592790000004</v>
      </c>
      <c r="R335">
        <f t="shared" si="56"/>
        <v>153615.92790000004</v>
      </c>
      <c r="S335">
        <f t="shared" si="57"/>
        <v>120502.90439999998</v>
      </c>
      <c r="U335" s="1" t="s">
        <v>347</v>
      </c>
      <c r="V335">
        <v>153615.92789999899</v>
      </c>
      <c r="W335">
        <f t="shared" si="58"/>
        <v>1.0477378964424133E-9</v>
      </c>
      <c r="AG335" s="1"/>
    </row>
    <row r="336" spans="1:33" x14ac:dyDescent="0.25">
      <c r="A336" s="1">
        <v>43308</v>
      </c>
      <c r="B336">
        <v>3.8793839567387002E-2</v>
      </c>
      <c r="D336" s="2">
        <v>43308</v>
      </c>
      <c r="E336" s="4">
        <v>3.2663086063533499E-5</v>
      </c>
      <c r="F336" s="5">
        <v>0.99996733691393602</v>
      </c>
      <c r="G336">
        <f t="shared" si="51"/>
        <v>0</v>
      </c>
      <c r="H336">
        <f t="shared" si="52"/>
        <v>1</v>
      </c>
      <c r="I336">
        <f t="shared" si="53"/>
        <v>0</v>
      </c>
      <c r="J336">
        <f t="shared" si="54"/>
        <v>3.8793839567387002E-2</v>
      </c>
      <c r="K336">
        <v>274.69317599999999</v>
      </c>
      <c r="M336">
        <f t="shared" si="55"/>
        <v>249492.94090000007</v>
      </c>
      <c r="N336">
        <f t="shared" si="49"/>
        <v>22</v>
      </c>
      <c r="O336">
        <f t="shared" si="50"/>
        <v>-1</v>
      </c>
      <c r="Q336">
        <f>Q335+N336*(K336-K335)</f>
        <v>1494.9294090000008</v>
      </c>
      <c r="R336">
        <f t="shared" si="56"/>
        <v>149492.94090000007</v>
      </c>
      <c r="S336">
        <f t="shared" si="57"/>
        <v>119753.27039999999</v>
      </c>
      <c r="U336" s="1" t="s">
        <v>348</v>
      </c>
      <c r="V336">
        <v>149492.940899999</v>
      </c>
      <c r="W336">
        <f t="shared" si="58"/>
        <v>1.076841726899147E-9</v>
      </c>
      <c r="AG336" s="1"/>
    </row>
    <row r="337" spans="1:33" x14ac:dyDescent="0.25">
      <c r="A337" s="1">
        <v>43311</v>
      </c>
      <c r="B337">
        <v>4.32794746155424E-2</v>
      </c>
      <c r="D337" s="2">
        <v>43311</v>
      </c>
      <c r="E337" s="3">
        <v>1.0189182695810001E-3</v>
      </c>
      <c r="F337" s="5">
        <v>0.998981081730419</v>
      </c>
      <c r="G337">
        <f t="shared" si="51"/>
        <v>0</v>
      </c>
      <c r="H337">
        <f t="shared" si="52"/>
        <v>1</v>
      </c>
      <c r="I337">
        <f t="shared" si="53"/>
        <v>0</v>
      </c>
      <c r="J337">
        <f t="shared" si="54"/>
        <v>4.32794746155424E-2</v>
      </c>
      <c r="K337">
        <v>273.258331</v>
      </c>
      <c r="M337">
        <f t="shared" si="55"/>
        <v>246336.28190000009</v>
      </c>
      <c r="N337">
        <f t="shared" si="49"/>
        <v>22</v>
      </c>
      <c r="O337">
        <f t="shared" si="50"/>
        <v>-1</v>
      </c>
      <c r="Q337">
        <f>Q336+N337*(K337-K336)</f>
        <v>1463.3628190000009</v>
      </c>
      <c r="R337">
        <f t="shared" si="56"/>
        <v>146336.28190000009</v>
      </c>
      <c r="S337">
        <f t="shared" si="57"/>
        <v>119179.3324</v>
      </c>
      <c r="U337" s="1" t="s">
        <v>349</v>
      </c>
      <c r="V337">
        <v>146336.28189999901</v>
      </c>
      <c r="W337">
        <f t="shared" si="58"/>
        <v>1.076841726899147E-9</v>
      </c>
      <c r="AG337" s="1"/>
    </row>
    <row r="338" spans="1:33" x14ac:dyDescent="0.25">
      <c r="A338" s="1">
        <v>43312</v>
      </c>
      <c r="B338">
        <v>3.5055982450153698E-2</v>
      </c>
      <c r="D338" s="2">
        <v>43312</v>
      </c>
      <c r="E338" s="3">
        <v>2.7767620367051899E-2</v>
      </c>
      <c r="F338" s="5">
        <v>0.97223237963294795</v>
      </c>
      <c r="G338">
        <f t="shared" si="51"/>
        <v>0</v>
      </c>
      <c r="H338">
        <f t="shared" si="52"/>
        <v>1</v>
      </c>
      <c r="I338">
        <f t="shared" si="53"/>
        <v>0</v>
      </c>
      <c r="J338">
        <f t="shared" si="54"/>
        <v>3.5055982450153698E-2</v>
      </c>
      <c r="K338">
        <v>274.605255</v>
      </c>
      <c r="M338">
        <f t="shared" si="55"/>
        <v>249434.20710000009</v>
      </c>
      <c r="N338">
        <f t="shared" si="49"/>
        <v>23</v>
      </c>
      <c r="O338">
        <f t="shared" si="50"/>
        <v>0</v>
      </c>
      <c r="Q338">
        <f>Q337+N338*(K338-K337)</f>
        <v>1494.3420710000009</v>
      </c>
      <c r="R338">
        <f t="shared" si="56"/>
        <v>149434.20710000009</v>
      </c>
      <c r="S338">
        <f t="shared" si="57"/>
        <v>119718.102</v>
      </c>
      <c r="U338" s="1" t="s">
        <v>350</v>
      </c>
      <c r="V338">
        <v>149434.20709999901</v>
      </c>
      <c r="W338">
        <f t="shared" si="58"/>
        <v>1.076841726899147E-9</v>
      </c>
      <c r="AG338" s="1"/>
    </row>
    <row r="339" spans="1:33" x14ac:dyDescent="0.25">
      <c r="A339" s="1">
        <v>43313</v>
      </c>
      <c r="B339">
        <v>3.9684932708336597E-2</v>
      </c>
      <c r="D339" s="2">
        <v>43313</v>
      </c>
      <c r="E339" s="3">
        <v>0.83349726036587801</v>
      </c>
      <c r="F339" s="5">
        <v>0.16650273963412099</v>
      </c>
      <c r="G339">
        <f t="shared" si="51"/>
        <v>-1</v>
      </c>
      <c r="H339">
        <f t="shared" si="52"/>
        <v>0</v>
      </c>
      <c r="I339">
        <f t="shared" si="53"/>
        <v>3.9684932708336597E-2</v>
      </c>
      <c r="J339">
        <f t="shared" si="54"/>
        <v>0</v>
      </c>
      <c r="K339">
        <v>274.14651500000002</v>
      </c>
      <c r="M339">
        <f t="shared" si="55"/>
        <v>248379.10510000016</v>
      </c>
      <c r="N339">
        <f t="shared" si="49"/>
        <v>23</v>
      </c>
      <c r="O339">
        <f t="shared" si="50"/>
        <v>1</v>
      </c>
      <c r="Q339">
        <f>Q338+N339*(K339-K338)</f>
        <v>1483.7910510000015</v>
      </c>
      <c r="R339">
        <f t="shared" si="56"/>
        <v>148379.10510000016</v>
      </c>
      <c r="S339">
        <f t="shared" si="57"/>
        <v>119534.60600000001</v>
      </c>
      <c r="U339" s="1" t="s">
        <v>351</v>
      </c>
      <c r="V339">
        <v>148379.105099999</v>
      </c>
      <c r="W339">
        <f t="shared" si="58"/>
        <v>1.1641532182693481E-9</v>
      </c>
      <c r="AG339" s="1"/>
    </row>
    <row r="340" spans="1:33" x14ac:dyDescent="0.25">
      <c r="A340" s="1">
        <v>43314</v>
      </c>
      <c r="B340">
        <v>3.4158563875116198E-2</v>
      </c>
      <c r="D340" s="2">
        <v>43314</v>
      </c>
      <c r="E340" s="3">
        <v>0.85882170806144098</v>
      </c>
      <c r="F340" s="5">
        <v>0.14117829193855799</v>
      </c>
      <c r="G340">
        <f t="shared" si="51"/>
        <v>-1</v>
      </c>
      <c r="H340">
        <f t="shared" si="52"/>
        <v>0</v>
      </c>
      <c r="I340">
        <f t="shared" si="53"/>
        <v>3.4158563875116198E-2</v>
      </c>
      <c r="J340">
        <f t="shared" si="54"/>
        <v>0</v>
      </c>
      <c r="K340">
        <v>275.63998400000003</v>
      </c>
      <c r="M340">
        <f t="shared" si="55"/>
        <v>251814.08380000017</v>
      </c>
      <c r="N340">
        <f t="shared" si="49"/>
        <v>23</v>
      </c>
      <c r="O340">
        <f t="shared" si="50"/>
        <v>1</v>
      </c>
      <c r="Q340">
        <f>Q339+N340*(K340-K339)</f>
        <v>1518.1408380000016</v>
      </c>
      <c r="R340">
        <f t="shared" si="56"/>
        <v>151814.08380000017</v>
      </c>
      <c r="S340">
        <f t="shared" si="57"/>
        <v>120131.99360000002</v>
      </c>
      <c r="U340" s="1" t="s">
        <v>352</v>
      </c>
      <c r="V340">
        <v>151814.083799999</v>
      </c>
      <c r="W340">
        <f t="shared" si="58"/>
        <v>1.1641532182693481E-9</v>
      </c>
      <c r="AG340" s="1"/>
    </row>
    <row r="341" spans="1:33" x14ac:dyDescent="0.25">
      <c r="A341" s="1">
        <v>43315</v>
      </c>
      <c r="B341">
        <v>3.3323806721414301E-2</v>
      </c>
      <c r="D341" s="2">
        <v>43315</v>
      </c>
      <c r="E341" s="3">
        <v>6.8196189881254199E-2</v>
      </c>
      <c r="F341" s="5">
        <v>0.93180381011874502</v>
      </c>
      <c r="G341">
        <f t="shared" si="51"/>
        <v>0</v>
      </c>
      <c r="H341">
        <f t="shared" si="52"/>
        <v>1</v>
      </c>
      <c r="I341">
        <f t="shared" si="53"/>
        <v>0</v>
      </c>
      <c r="J341">
        <f t="shared" si="54"/>
        <v>3.3323806721414301E-2</v>
      </c>
      <c r="K341">
        <v>276.82104500000003</v>
      </c>
      <c r="M341">
        <f t="shared" si="55"/>
        <v>254530.52410000016</v>
      </c>
      <c r="N341">
        <f t="shared" si="49"/>
        <v>23</v>
      </c>
      <c r="O341">
        <f t="shared" si="50"/>
        <v>-1</v>
      </c>
      <c r="Q341">
        <f>Q340+N341*(K341-K340)</f>
        <v>1545.3052410000016</v>
      </c>
      <c r="R341">
        <f t="shared" si="56"/>
        <v>154530.52410000016</v>
      </c>
      <c r="S341">
        <f t="shared" si="57"/>
        <v>120604.41800000001</v>
      </c>
      <c r="U341" s="1" t="s">
        <v>353</v>
      </c>
      <c r="V341">
        <v>154530.52410000001</v>
      </c>
      <c r="W341">
        <f t="shared" si="58"/>
        <v>0</v>
      </c>
      <c r="AG341" s="1"/>
    </row>
    <row r="342" spans="1:33" x14ac:dyDescent="0.25">
      <c r="A342" s="1">
        <v>43318</v>
      </c>
      <c r="B342">
        <v>2.89482706755592E-2</v>
      </c>
      <c r="D342" s="2">
        <v>43318</v>
      </c>
      <c r="E342" s="3">
        <v>0.21154787168491901</v>
      </c>
      <c r="F342" s="5">
        <v>0.78845212831508005</v>
      </c>
      <c r="G342">
        <f t="shared" si="51"/>
        <v>0</v>
      </c>
      <c r="H342">
        <f t="shared" si="52"/>
        <v>1</v>
      </c>
      <c r="I342">
        <f t="shared" si="53"/>
        <v>0</v>
      </c>
      <c r="J342">
        <f t="shared" si="54"/>
        <v>2.89482706755592E-2</v>
      </c>
      <c r="K342">
        <v>277.83618200000001</v>
      </c>
      <c r="M342">
        <f t="shared" si="55"/>
        <v>256966.85290000011</v>
      </c>
      <c r="N342">
        <f t="shared" si="49"/>
        <v>24</v>
      </c>
      <c r="O342">
        <f t="shared" si="50"/>
        <v>0</v>
      </c>
      <c r="Q342">
        <f>Q341+N342*(K342-K341)</f>
        <v>1569.6685290000012</v>
      </c>
      <c r="R342">
        <f t="shared" si="56"/>
        <v>156966.85290000011</v>
      </c>
      <c r="S342">
        <f t="shared" si="57"/>
        <v>121010.4728</v>
      </c>
      <c r="U342" s="1" t="s">
        <v>354</v>
      </c>
      <c r="V342">
        <v>156966.8529</v>
      </c>
      <c r="W342">
        <f t="shared" si="58"/>
        <v>0</v>
      </c>
      <c r="AG342" s="1"/>
    </row>
    <row r="343" spans="1:33" x14ac:dyDescent="0.25">
      <c r="A343" s="1">
        <v>43319</v>
      </c>
      <c r="B343">
        <v>2.6124342682699499E-2</v>
      </c>
      <c r="D343" s="2">
        <v>43319</v>
      </c>
      <c r="E343" s="3">
        <v>3.4996373840404599E-3</v>
      </c>
      <c r="F343" s="5">
        <v>0.99650036261595898</v>
      </c>
      <c r="G343">
        <f t="shared" si="51"/>
        <v>0</v>
      </c>
      <c r="H343">
        <f t="shared" si="52"/>
        <v>1</v>
      </c>
      <c r="I343">
        <f t="shared" si="53"/>
        <v>0</v>
      </c>
      <c r="J343">
        <f t="shared" si="54"/>
        <v>2.6124342682699499E-2</v>
      </c>
      <c r="K343">
        <v>278.753693</v>
      </c>
      <c r="M343">
        <f t="shared" si="55"/>
        <v>259168.87930000009</v>
      </c>
      <c r="N343">
        <f t="shared" si="49"/>
        <v>24</v>
      </c>
      <c r="O343">
        <f t="shared" si="50"/>
        <v>-1</v>
      </c>
      <c r="Q343">
        <f>Q342+N343*(K343-K342)</f>
        <v>1591.6887930000009</v>
      </c>
      <c r="R343">
        <f t="shared" si="56"/>
        <v>159168.87930000009</v>
      </c>
      <c r="S343">
        <f t="shared" si="57"/>
        <v>121377.47719999999</v>
      </c>
      <c r="U343" s="1" t="s">
        <v>355</v>
      </c>
      <c r="V343">
        <v>159168.87929999901</v>
      </c>
      <c r="W343">
        <f t="shared" si="58"/>
        <v>1.076841726899147E-9</v>
      </c>
      <c r="AG343" s="1"/>
    </row>
    <row r="344" spans="1:33" x14ac:dyDescent="0.25">
      <c r="A344" s="1">
        <v>43320</v>
      </c>
      <c r="B344">
        <v>1.8532452772189199E-2</v>
      </c>
      <c r="D344" s="2">
        <v>43320</v>
      </c>
      <c r="E344" s="3">
        <v>3.3411977173214397E-4</v>
      </c>
      <c r="F344" s="5">
        <v>0.99966588022826697</v>
      </c>
      <c r="G344">
        <f t="shared" si="51"/>
        <v>0</v>
      </c>
      <c r="H344">
        <f t="shared" si="52"/>
        <v>1</v>
      </c>
      <c r="I344">
        <f t="shared" si="53"/>
        <v>0</v>
      </c>
      <c r="J344">
        <f t="shared" si="54"/>
        <v>1.8532452772189199E-2</v>
      </c>
      <c r="K344">
        <v>278.63656600000002</v>
      </c>
      <c r="M344">
        <f t="shared" si="55"/>
        <v>258864.34910000014</v>
      </c>
      <c r="N344">
        <f t="shared" si="49"/>
        <v>26</v>
      </c>
      <c r="O344">
        <f t="shared" si="50"/>
        <v>1</v>
      </c>
      <c r="Q344">
        <f>Q343+N344*(K344-K343)</f>
        <v>1588.6434910000014</v>
      </c>
      <c r="R344">
        <f t="shared" si="56"/>
        <v>158864.34910000014</v>
      </c>
      <c r="S344">
        <f t="shared" si="57"/>
        <v>121330.62640000001</v>
      </c>
      <c r="U344" s="1" t="s">
        <v>356</v>
      </c>
      <c r="V344">
        <v>158864.34909999999</v>
      </c>
      <c r="W344">
        <f t="shared" si="58"/>
        <v>0</v>
      </c>
      <c r="AG344" s="1"/>
    </row>
    <row r="345" spans="1:33" x14ac:dyDescent="0.25">
      <c r="A345" s="1">
        <v>43321</v>
      </c>
      <c r="B345">
        <v>1.42171063242788E-2</v>
      </c>
      <c r="D345" s="2">
        <v>43321</v>
      </c>
      <c r="E345" s="3">
        <v>2.7657983541706701E-3</v>
      </c>
      <c r="F345" s="5">
        <v>0.99723420164582899</v>
      </c>
      <c r="G345">
        <f t="shared" si="51"/>
        <v>0</v>
      </c>
      <c r="H345">
        <f t="shared" si="52"/>
        <v>1</v>
      </c>
      <c r="I345">
        <f t="shared" si="53"/>
        <v>0</v>
      </c>
      <c r="J345">
        <f t="shared" si="54"/>
        <v>1.42171063242788E-2</v>
      </c>
      <c r="K345">
        <v>278.25592</v>
      </c>
      <c r="M345">
        <f t="shared" si="55"/>
        <v>257836.60490000012</v>
      </c>
      <c r="N345">
        <f t="shared" si="49"/>
        <v>27</v>
      </c>
      <c r="O345">
        <f t="shared" si="50"/>
        <v>0</v>
      </c>
      <c r="Q345">
        <f>Q344+N345*(K345-K344)</f>
        <v>1578.3660490000011</v>
      </c>
      <c r="R345">
        <f t="shared" si="56"/>
        <v>157836.60490000012</v>
      </c>
      <c r="S345">
        <f t="shared" si="57"/>
        <v>121178.368</v>
      </c>
      <c r="U345" s="1" t="s">
        <v>357</v>
      </c>
      <c r="V345">
        <v>157836.60489999899</v>
      </c>
      <c r="W345">
        <f t="shared" si="58"/>
        <v>1.1350493878126144E-9</v>
      </c>
      <c r="AG345" s="1"/>
    </row>
    <row r="346" spans="1:33" x14ac:dyDescent="0.25">
      <c r="A346" s="1">
        <v>43322</v>
      </c>
      <c r="B346">
        <v>2.1058323084679201E-2</v>
      </c>
      <c r="D346" s="2">
        <v>43322</v>
      </c>
      <c r="E346" s="3">
        <v>2.77748719620607E-4</v>
      </c>
      <c r="F346" s="5">
        <v>0.99972225128037895</v>
      </c>
      <c r="G346">
        <f t="shared" si="51"/>
        <v>0</v>
      </c>
      <c r="H346">
        <f t="shared" si="52"/>
        <v>1</v>
      </c>
      <c r="I346">
        <f t="shared" si="53"/>
        <v>0</v>
      </c>
      <c r="J346">
        <f t="shared" si="54"/>
        <v>2.1058323084679201E-2</v>
      </c>
      <c r="K346">
        <v>276.391571</v>
      </c>
      <c r="M346">
        <f t="shared" si="55"/>
        <v>252802.86260000008</v>
      </c>
      <c r="N346">
        <f t="shared" si="49"/>
        <v>27</v>
      </c>
      <c r="O346">
        <f t="shared" si="50"/>
        <v>-1</v>
      </c>
      <c r="Q346">
        <f>Q345+N346*(K346-K345)</f>
        <v>1528.0286260000009</v>
      </c>
      <c r="R346">
        <f t="shared" si="56"/>
        <v>152802.86260000008</v>
      </c>
      <c r="S346">
        <f t="shared" si="57"/>
        <v>120432.6284</v>
      </c>
      <c r="U346" s="1" t="s">
        <v>358</v>
      </c>
      <c r="V346">
        <v>152802.862599999</v>
      </c>
      <c r="W346">
        <f t="shared" si="58"/>
        <v>1.076841726899147E-9</v>
      </c>
      <c r="AG346" s="1"/>
    </row>
    <row r="347" spans="1:33" x14ac:dyDescent="0.25">
      <c r="A347" s="1">
        <v>43325</v>
      </c>
      <c r="B347">
        <v>2.3399475116845099E-2</v>
      </c>
      <c r="D347" s="2">
        <v>43325</v>
      </c>
      <c r="E347" s="3">
        <v>8.8919009398646899E-4</v>
      </c>
      <c r="F347" s="5">
        <v>0.99911080990601298</v>
      </c>
      <c r="G347">
        <f t="shared" si="51"/>
        <v>0</v>
      </c>
      <c r="H347">
        <f t="shared" si="52"/>
        <v>1</v>
      </c>
      <c r="I347">
        <f t="shared" si="53"/>
        <v>0</v>
      </c>
      <c r="J347">
        <f t="shared" si="54"/>
        <v>2.3399475116845099E-2</v>
      </c>
      <c r="K347">
        <v>275.35690299999999</v>
      </c>
      <c r="M347">
        <f t="shared" si="55"/>
        <v>249802.32540000006</v>
      </c>
      <c r="N347">
        <f t="shared" si="49"/>
        <v>29</v>
      </c>
      <c r="O347">
        <f t="shared" si="50"/>
        <v>1</v>
      </c>
      <c r="Q347">
        <f>Q346+N347*(K347-K346)</f>
        <v>1498.0232540000006</v>
      </c>
      <c r="R347">
        <f t="shared" si="56"/>
        <v>149802.32540000006</v>
      </c>
      <c r="S347">
        <f t="shared" si="57"/>
        <v>120018.76119999999</v>
      </c>
      <c r="U347" s="1" t="s">
        <v>359</v>
      </c>
      <c r="V347">
        <v>149802.32539999901</v>
      </c>
      <c r="W347">
        <f t="shared" si="58"/>
        <v>1.0477378964424133E-9</v>
      </c>
      <c r="AG347" s="1"/>
    </row>
    <row r="348" spans="1:33" x14ac:dyDescent="0.25">
      <c r="A348" s="1">
        <v>43326</v>
      </c>
      <c r="B348">
        <v>-1.5287651020819699E-2</v>
      </c>
      <c r="D348" s="2">
        <v>43326</v>
      </c>
      <c r="E348" s="3">
        <v>1.14066356412645E-4</v>
      </c>
      <c r="F348" s="5">
        <v>0.99988593364358702</v>
      </c>
      <c r="G348">
        <f t="shared" si="51"/>
        <v>0</v>
      </c>
      <c r="H348">
        <f t="shared" si="52"/>
        <v>1</v>
      </c>
      <c r="I348">
        <f t="shared" si="53"/>
        <v>0</v>
      </c>
      <c r="J348">
        <f t="shared" si="54"/>
        <v>-1.5287651020819699E-2</v>
      </c>
      <c r="K348">
        <v>277.11386099999999</v>
      </c>
      <c r="M348">
        <f t="shared" si="55"/>
        <v>255073.19940000007</v>
      </c>
      <c r="N348">
        <f t="shared" si="49"/>
        <v>30</v>
      </c>
      <c r="O348">
        <f t="shared" si="50"/>
        <v>0</v>
      </c>
      <c r="Q348">
        <f>Q347+N348*(K348-K347)</f>
        <v>1550.7319940000007</v>
      </c>
      <c r="R348">
        <f t="shared" si="56"/>
        <v>155073.19940000007</v>
      </c>
      <c r="S348">
        <f t="shared" si="57"/>
        <v>120721.5444</v>
      </c>
      <c r="U348" s="1" t="s">
        <v>360</v>
      </c>
      <c r="V348">
        <v>155073.19939999899</v>
      </c>
      <c r="W348">
        <f t="shared" si="58"/>
        <v>1.076841726899147E-9</v>
      </c>
      <c r="AG348" s="1"/>
    </row>
    <row r="349" spans="1:33" x14ac:dyDescent="0.25">
      <c r="A349" s="1">
        <v>43327</v>
      </c>
      <c r="B349">
        <v>-2.97320663929082E-2</v>
      </c>
      <c r="D349" s="2">
        <v>43327</v>
      </c>
      <c r="E349" s="3">
        <v>1.35537029759102E-4</v>
      </c>
      <c r="F349" s="5">
        <v>0.99986446297024001</v>
      </c>
      <c r="G349">
        <f t="shared" si="51"/>
        <v>0</v>
      </c>
      <c r="H349">
        <f t="shared" si="52"/>
        <v>1</v>
      </c>
      <c r="I349">
        <f t="shared" si="53"/>
        <v>0</v>
      </c>
      <c r="J349">
        <f t="shared" si="54"/>
        <v>-2.97320663929082E-2</v>
      </c>
      <c r="K349">
        <v>275.044556</v>
      </c>
      <c r="M349">
        <f t="shared" si="55"/>
        <v>248865.28440000012</v>
      </c>
      <c r="N349">
        <f t="shared" si="49"/>
        <v>30</v>
      </c>
      <c r="O349">
        <f t="shared" si="50"/>
        <v>-1</v>
      </c>
      <c r="Q349">
        <f>Q348+N349*(K349-K348)</f>
        <v>1488.6528440000011</v>
      </c>
      <c r="R349">
        <f t="shared" si="56"/>
        <v>148865.28440000012</v>
      </c>
      <c r="S349">
        <f t="shared" si="57"/>
        <v>119893.8224</v>
      </c>
      <c r="U349" s="1" t="s">
        <v>361</v>
      </c>
      <c r="V349">
        <v>148865.28439999899</v>
      </c>
      <c r="W349">
        <f t="shared" si="58"/>
        <v>1.1350493878126144E-9</v>
      </c>
      <c r="AG349" s="1"/>
    </row>
    <row r="350" spans="1:33" x14ac:dyDescent="0.25">
      <c r="A350" s="1">
        <v>43328</v>
      </c>
      <c r="B350">
        <v>-2.4152764610762299E-2</v>
      </c>
      <c r="D350" s="2">
        <v>43328</v>
      </c>
      <c r="E350" s="3">
        <v>1.84057618694966E-3</v>
      </c>
      <c r="F350" s="5">
        <v>0.99815942381305001</v>
      </c>
      <c r="G350">
        <f t="shared" si="51"/>
        <v>0</v>
      </c>
      <c r="H350">
        <f t="shared" si="52"/>
        <v>1</v>
      </c>
      <c r="I350">
        <f t="shared" si="53"/>
        <v>0</v>
      </c>
      <c r="J350">
        <f t="shared" si="54"/>
        <v>-2.4152764610762299E-2</v>
      </c>
      <c r="K350">
        <v>277.270081</v>
      </c>
      <c r="M350">
        <f t="shared" si="55"/>
        <v>255541.8594000001</v>
      </c>
      <c r="N350">
        <f t="shared" si="49"/>
        <v>30</v>
      </c>
      <c r="O350">
        <f t="shared" si="50"/>
        <v>-1</v>
      </c>
      <c r="Q350">
        <f>Q349+N350*(K350-K349)</f>
        <v>1555.4185940000011</v>
      </c>
      <c r="R350">
        <f t="shared" si="56"/>
        <v>155541.8594000001</v>
      </c>
      <c r="S350">
        <f t="shared" si="57"/>
        <v>120784.0324</v>
      </c>
      <c r="U350" s="1" t="s">
        <v>362</v>
      </c>
      <c r="V350">
        <v>155541.85939999999</v>
      </c>
      <c r="W350">
        <f t="shared" si="58"/>
        <v>0</v>
      </c>
      <c r="AG350" s="1"/>
    </row>
    <row r="351" spans="1:33" x14ac:dyDescent="0.25">
      <c r="A351" s="1">
        <v>43329</v>
      </c>
      <c r="B351">
        <v>-3.3038080975458503E-2</v>
      </c>
      <c r="D351" s="2">
        <v>43329</v>
      </c>
      <c r="E351" s="3">
        <v>3.8274044875801702E-2</v>
      </c>
      <c r="F351" s="5">
        <v>0.96172595512419801</v>
      </c>
      <c r="G351">
        <f t="shared" si="51"/>
        <v>0</v>
      </c>
      <c r="H351">
        <f t="shared" si="52"/>
        <v>1</v>
      </c>
      <c r="I351">
        <f t="shared" si="53"/>
        <v>0</v>
      </c>
      <c r="J351">
        <f t="shared" si="54"/>
        <v>-3.3038080975458503E-2</v>
      </c>
      <c r="K351">
        <v>278.24615499999999</v>
      </c>
      <c r="M351">
        <f t="shared" si="55"/>
        <v>258470.08140000008</v>
      </c>
      <c r="N351">
        <f t="shared" si="49"/>
        <v>30</v>
      </c>
      <c r="O351">
        <f t="shared" si="50"/>
        <v>-1</v>
      </c>
      <c r="Q351">
        <f>Q350+N351*(K351-K350)</f>
        <v>1584.7008140000007</v>
      </c>
      <c r="R351">
        <f t="shared" si="56"/>
        <v>158470.08140000008</v>
      </c>
      <c r="S351">
        <f t="shared" si="57"/>
        <v>121174.462</v>
      </c>
      <c r="U351" s="1" t="s">
        <v>363</v>
      </c>
      <c r="V351">
        <v>158470.08139999901</v>
      </c>
      <c r="W351">
        <f t="shared" si="58"/>
        <v>1.076841726899147E-9</v>
      </c>
      <c r="AG351" s="1"/>
    </row>
    <row r="352" spans="1:33" x14ac:dyDescent="0.25">
      <c r="A352" s="1">
        <v>43332</v>
      </c>
      <c r="B352">
        <v>-1.40046902545377E-2</v>
      </c>
      <c r="D352" s="2">
        <v>43332</v>
      </c>
      <c r="E352" s="3">
        <v>0.119554632477229</v>
      </c>
      <c r="F352" s="5">
        <v>0.88044536752277003</v>
      </c>
      <c r="G352">
        <f t="shared" si="51"/>
        <v>0</v>
      </c>
      <c r="H352">
        <f t="shared" si="52"/>
        <v>1</v>
      </c>
      <c r="I352">
        <f t="shared" si="53"/>
        <v>0</v>
      </c>
      <c r="J352">
        <f t="shared" si="54"/>
        <v>-1.40046902545377E-2</v>
      </c>
      <c r="K352">
        <v>278.84158300000001</v>
      </c>
      <c r="M352">
        <f t="shared" si="55"/>
        <v>260256.36540000013</v>
      </c>
      <c r="N352">
        <f t="shared" si="49"/>
        <v>30</v>
      </c>
      <c r="O352">
        <f t="shared" si="50"/>
        <v>-1</v>
      </c>
      <c r="Q352">
        <f>Q351+N352*(K352-K351)</f>
        <v>1602.5636540000014</v>
      </c>
      <c r="R352">
        <f t="shared" si="56"/>
        <v>160256.36540000013</v>
      </c>
      <c r="S352">
        <f t="shared" si="57"/>
        <v>121412.63320000001</v>
      </c>
      <c r="U352" s="1" t="s">
        <v>364</v>
      </c>
      <c r="V352">
        <v>160256.36540000001</v>
      </c>
      <c r="W352">
        <f t="shared" si="58"/>
        <v>0</v>
      </c>
      <c r="AG352" s="1"/>
    </row>
    <row r="353" spans="1:33" x14ac:dyDescent="0.25">
      <c r="A353" s="1">
        <v>43333</v>
      </c>
      <c r="B353">
        <v>-1.6136139186533699E-2</v>
      </c>
      <c r="D353" s="2">
        <v>43333</v>
      </c>
      <c r="E353" s="3">
        <v>1.51535910254563E-2</v>
      </c>
      <c r="F353" s="5">
        <v>0.98484640897454301</v>
      </c>
      <c r="G353">
        <f t="shared" si="51"/>
        <v>0</v>
      </c>
      <c r="H353">
        <f t="shared" si="52"/>
        <v>1</v>
      </c>
      <c r="I353">
        <f t="shared" si="53"/>
        <v>0</v>
      </c>
      <c r="J353">
        <f t="shared" si="54"/>
        <v>-1.6136139186533699E-2</v>
      </c>
      <c r="K353">
        <v>279.495544</v>
      </c>
      <c r="M353">
        <f t="shared" si="55"/>
        <v>262218.2484000001</v>
      </c>
      <c r="N353">
        <f t="shared" si="49"/>
        <v>30</v>
      </c>
      <c r="O353">
        <f t="shared" si="50"/>
        <v>-1</v>
      </c>
      <c r="Q353">
        <f>Q352+N353*(K353-K352)</f>
        <v>1622.1824840000008</v>
      </c>
      <c r="R353">
        <f t="shared" si="56"/>
        <v>162218.2484000001</v>
      </c>
      <c r="S353">
        <f t="shared" si="57"/>
        <v>121674.2176</v>
      </c>
      <c r="U353" s="1" t="s">
        <v>365</v>
      </c>
      <c r="V353">
        <v>162218.24839999899</v>
      </c>
      <c r="W353">
        <f t="shared" si="58"/>
        <v>1.1059455573558807E-9</v>
      </c>
      <c r="AG353" s="1"/>
    </row>
    <row r="354" spans="1:33" x14ac:dyDescent="0.25">
      <c r="A354" s="1">
        <v>43334</v>
      </c>
      <c r="B354">
        <v>-2.97682569182878E-2</v>
      </c>
      <c r="D354" s="2">
        <v>43334</v>
      </c>
      <c r="E354" s="3">
        <v>1.1571984611147201E-3</v>
      </c>
      <c r="F354" s="5">
        <v>0.99884280153888505</v>
      </c>
      <c r="G354">
        <f t="shared" si="51"/>
        <v>0</v>
      </c>
      <c r="H354">
        <f t="shared" si="52"/>
        <v>1</v>
      </c>
      <c r="I354">
        <f t="shared" si="53"/>
        <v>0</v>
      </c>
      <c r="J354">
        <f t="shared" si="54"/>
        <v>-2.97682569182878E-2</v>
      </c>
      <c r="K354">
        <v>279.32959</v>
      </c>
      <c r="M354">
        <f t="shared" si="55"/>
        <v>261720.3864000001</v>
      </c>
      <c r="N354">
        <f t="shared" si="49"/>
        <v>30</v>
      </c>
      <c r="O354">
        <f t="shared" si="50"/>
        <v>-1</v>
      </c>
      <c r="Q354">
        <f>Q353+N354*(K354-K353)</f>
        <v>1617.203864000001</v>
      </c>
      <c r="R354">
        <f t="shared" si="56"/>
        <v>161720.3864000001</v>
      </c>
      <c r="S354">
        <f t="shared" si="57"/>
        <v>121607.836</v>
      </c>
      <c r="U354" s="1" t="s">
        <v>366</v>
      </c>
      <c r="V354">
        <v>161720.386399999</v>
      </c>
      <c r="W354">
        <f t="shared" si="58"/>
        <v>1.1059455573558807E-9</v>
      </c>
      <c r="AG354" s="1"/>
    </row>
    <row r="355" spans="1:33" x14ac:dyDescent="0.25">
      <c r="A355" s="1">
        <v>43335</v>
      </c>
      <c r="B355">
        <v>-2.9005612084424998E-2</v>
      </c>
      <c r="D355" s="2">
        <v>43335</v>
      </c>
      <c r="E355" s="3">
        <v>1.0484182890852999E-3</v>
      </c>
      <c r="F355" s="5">
        <v>0.99895158171091403</v>
      </c>
      <c r="G355">
        <f t="shared" si="51"/>
        <v>0</v>
      </c>
      <c r="H355">
        <f t="shared" si="52"/>
        <v>1</v>
      </c>
      <c r="I355">
        <f t="shared" si="53"/>
        <v>0</v>
      </c>
      <c r="J355">
        <f t="shared" si="54"/>
        <v>-2.9005612084424998E-2</v>
      </c>
      <c r="K355">
        <v>278.95873999999998</v>
      </c>
      <c r="M355">
        <f t="shared" si="55"/>
        <v>260607.83640000003</v>
      </c>
      <c r="N355">
        <f t="shared" si="49"/>
        <v>30</v>
      </c>
      <c r="O355">
        <f t="shared" si="50"/>
        <v>-1</v>
      </c>
      <c r="Q355">
        <f>Q354+N355*(K355-K354)</f>
        <v>1606.0783640000004</v>
      </c>
      <c r="R355">
        <f t="shared" si="56"/>
        <v>160607.83640000003</v>
      </c>
      <c r="S355">
        <f t="shared" si="57"/>
        <v>121459.49599999998</v>
      </c>
      <c r="U355" s="1" t="s">
        <v>367</v>
      </c>
      <c r="V355">
        <v>160607.83639999901</v>
      </c>
      <c r="W355">
        <f t="shared" si="58"/>
        <v>1.0186340659856796E-9</v>
      </c>
      <c r="AG355" s="1"/>
    </row>
    <row r="356" spans="1:33" x14ac:dyDescent="0.25">
      <c r="A356" s="1">
        <v>43336</v>
      </c>
      <c r="B356">
        <v>-3.9146657671529903E-2</v>
      </c>
      <c r="D356" s="2">
        <v>43336</v>
      </c>
      <c r="E356" s="3">
        <v>7.3917721469940402E-4</v>
      </c>
      <c r="F356" s="5">
        <v>0.99926082278530004</v>
      </c>
      <c r="G356">
        <f t="shared" si="51"/>
        <v>0</v>
      </c>
      <c r="H356">
        <f t="shared" si="52"/>
        <v>1</v>
      </c>
      <c r="I356">
        <f t="shared" si="53"/>
        <v>0</v>
      </c>
      <c r="J356">
        <f t="shared" si="54"/>
        <v>-3.9146657671529903E-2</v>
      </c>
      <c r="K356">
        <v>280.63757299999997</v>
      </c>
      <c r="M356">
        <f t="shared" si="55"/>
        <v>265644.33540000004</v>
      </c>
      <c r="N356">
        <f t="shared" si="49"/>
        <v>30</v>
      </c>
      <c r="O356">
        <f t="shared" si="50"/>
        <v>-1</v>
      </c>
      <c r="Q356">
        <f>Q355+N356*(K356-K355)</f>
        <v>1656.4433540000005</v>
      </c>
      <c r="R356">
        <f t="shared" si="56"/>
        <v>165644.33540000004</v>
      </c>
      <c r="S356">
        <f t="shared" si="57"/>
        <v>122131.02919999999</v>
      </c>
      <c r="U356" s="1" t="s">
        <v>368</v>
      </c>
      <c r="V356">
        <v>165644.33539999899</v>
      </c>
      <c r="W356">
        <f t="shared" si="58"/>
        <v>1.0477378964424133E-9</v>
      </c>
      <c r="AG356" s="1"/>
    </row>
    <row r="357" spans="1:33" x14ac:dyDescent="0.25">
      <c r="A357" s="1">
        <v>43339</v>
      </c>
      <c r="B357">
        <v>-5.1526788973704697E-2</v>
      </c>
      <c r="D357" s="2">
        <v>43339</v>
      </c>
      <c r="E357" s="3">
        <v>1.6476580832271302E-2</v>
      </c>
      <c r="F357" s="5">
        <v>0.98352341916772801</v>
      </c>
      <c r="G357">
        <f t="shared" si="51"/>
        <v>0</v>
      </c>
      <c r="H357">
        <f t="shared" si="52"/>
        <v>1</v>
      </c>
      <c r="I357">
        <f t="shared" si="53"/>
        <v>0</v>
      </c>
      <c r="J357">
        <f t="shared" si="54"/>
        <v>-5.1526788973704697E-2</v>
      </c>
      <c r="K357">
        <v>282.85333300000002</v>
      </c>
      <c r="M357">
        <f t="shared" si="55"/>
        <v>272291.61540000018</v>
      </c>
      <c r="N357">
        <f t="shared" si="49"/>
        <v>30</v>
      </c>
      <c r="O357">
        <f t="shared" si="50"/>
        <v>-1</v>
      </c>
      <c r="Q357">
        <f>Q356+N357*(K357-K356)</f>
        <v>1722.9161540000018</v>
      </c>
      <c r="R357">
        <f t="shared" si="56"/>
        <v>172291.61540000018</v>
      </c>
      <c r="S357">
        <f t="shared" si="57"/>
        <v>123017.33320000001</v>
      </c>
      <c r="U357" s="1" t="s">
        <v>369</v>
      </c>
      <c r="V357">
        <v>172291.61540000001</v>
      </c>
      <c r="W357">
        <f t="shared" si="58"/>
        <v>0</v>
      </c>
      <c r="AG357" s="1"/>
    </row>
    <row r="358" spans="1:33" x14ac:dyDescent="0.25">
      <c r="A358" s="1">
        <v>43340</v>
      </c>
      <c r="B358">
        <v>-8.0708163639444802E-2</v>
      </c>
      <c r="D358" s="2">
        <v>43340</v>
      </c>
      <c r="E358" s="3">
        <v>8.78837127617948E-3</v>
      </c>
      <c r="F358" s="5">
        <v>0.99121162872381996</v>
      </c>
      <c r="G358">
        <f t="shared" si="51"/>
        <v>0</v>
      </c>
      <c r="H358">
        <f t="shared" si="52"/>
        <v>1</v>
      </c>
      <c r="I358">
        <f t="shared" si="53"/>
        <v>0</v>
      </c>
      <c r="J358">
        <f t="shared" si="54"/>
        <v>-8.0708163639444802E-2</v>
      </c>
      <c r="K358">
        <v>282.98996</v>
      </c>
      <c r="M358">
        <f t="shared" si="55"/>
        <v>272701.49640000012</v>
      </c>
      <c r="N358">
        <f t="shared" si="49"/>
        <v>30</v>
      </c>
      <c r="O358">
        <f t="shared" si="50"/>
        <v>-1</v>
      </c>
      <c r="Q358">
        <f>Q357+N358*(K358-K357)</f>
        <v>1727.0149640000011</v>
      </c>
      <c r="R358">
        <f t="shared" si="56"/>
        <v>172701.49640000012</v>
      </c>
      <c r="S358">
        <f t="shared" si="57"/>
        <v>123071.984</v>
      </c>
      <c r="U358" s="1" t="s">
        <v>370</v>
      </c>
      <c r="V358">
        <v>172701.49639999901</v>
      </c>
      <c r="W358">
        <f t="shared" si="58"/>
        <v>1.1059455573558807E-9</v>
      </c>
      <c r="AG358" s="1"/>
    </row>
    <row r="359" spans="1:33" x14ac:dyDescent="0.25">
      <c r="A359" s="1">
        <v>43341</v>
      </c>
      <c r="B359">
        <v>-6.9223979888557705E-2</v>
      </c>
      <c r="D359" s="2">
        <v>43341</v>
      </c>
      <c r="E359" s="3">
        <v>7.41778968745321E-3</v>
      </c>
      <c r="F359" s="5">
        <v>0.99258221031254601</v>
      </c>
      <c r="G359">
        <f t="shared" si="51"/>
        <v>0</v>
      </c>
      <c r="H359">
        <f t="shared" si="52"/>
        <v>1</v>
      </c>
      <c r="I359">
        <f t="shared" si="53"/>
        <v>0</v>
      </c>
      <c r="J359">
        <f t="shared" si="54"/>
        <v>-6.9223979888557705E-2</v>
      </c>
      <c r="K359">
        <v>284.51266500000003</v>
      </c>
      <c r="M359">
        <f t="shared" si="55"/>
        <v>277574.1524000002</v>
      </c>
      <c r="N359">
        <f t="shared" si="49"/>
        <v>32</v>
      </c>
      <c r="O359">
        <f t="shared" si="50"/>
        <v>1</v>
      </c>
      <c r="Q359">
        <f>Q358+N359*(K359-K358)</f>
        <v>1775.7415240000021</v>
      </c>
      <c r="R359">
        <f t="shared" si="56"/>
        <v>177574.1524000002</v>
      </c>
      <c r="S359">
        <f t="shared" si="57"/>
        <v>123681.06600000001</v>
      </c>
      <c r="U359" s="1" t="s">
        <v>371</v>
      </c>
      <c r="V359">
        <v>177574.152399999</v>
      </c>
      <c r="W359">
        <f t="shared" si="58"/>
        <v>1.1932570487260818E-9</v>
      </c>
      <c r="AG359" s="1"/>
    </row>
    <row r="360" spans="1:33" x14ac:dyDescent="0.25">
      <c r="A360" s="1">
        <v>43342</v>
      </c>
      <c r="B360">
        <v>-8.1877021340314299E-2</v>
      </c>
      <c r="D360" s="2">
        <v>43342</v>
      </c>
      <c r="E360" s="3">
        <v>1.58067940266315E-3</v>
      </c>
      <c r="F360" s="5">
        <v>0.99841932059733596</v>
      </c>
      <c r="G360">
        <f t="shared" si="51"/>
        <v>0</v>
      </c>
      <c r="H360">
        <f t="shared" si="52"/>
        <v>1</v>
      </c>
      <c r="I360">
        <f t="shared" si="53"/>
        <v>0</v>
      </c>
      <c r="J360">
        <f t="shared" si="54"/>
        <v>-8.1877021340314299E-2</v>
      </c>
      <c r="K360">
        <v>283.36086999999998</v>
      </c>
      <c r="M360">
        <f t="shared" si="55"/>
        <v>273773.22890000005</v>
      </c>
      <c r="N360">
        <f t="shared" si="49"/>
        <v>33</v>
      </c>
      <c r="O360">
        <f t="shared" si="50"/>
        <v>0</v>
      </c>
      <c r="Q360">
        <f>Q359+N360*(K360-K359)</f>
        <v>1737.7322890000005</v>
      </c>
      <c r="R360">
        <f t="shared" si="56"/>
        <v>173773.22890000005</v>
      </c>
      <c r="S360">
        <f t="shared" si="57"/>
        <v>123220.348</v>
      </c>
      <c r="U360" s="1" t="s">
        <v>372</v>
      </c>
      <c r="V360">
        <v>173773.22889999999</v>
      </c>
      <c r="W360">
        <f t="shared" si="58"/>
        <v>0</v>
      </c>
      <c r="AG360" s="1"/>
    </row>
    <row r="361" spans="1:33" x14ac:dyDescent="0.25">
      <c r="A361" s="1">
        <v>43343</v>
      </c>
      <c r="B361">
        <v>-8.6995202989204407E-2</v>
      </c>
      <c r="D361" s="2">
        <v>43343</v>
      </c>
      <c r="E361" s="4">
        <v>7.1717694296480298E-5</v>
      </c>
      <c r="F361" s="5">
        <v>0.99992828230570296</v>
      </c>
      <c r="G361">
        <f t="shared" si="51"/>
        <v>0</v>
      </c>
      <c r="H361">
        <f t="shared" si="52"/>
        <v>1</v>
      </c>
      <c r="I361">
        <f t="shared" si="53"/>
        <v>0</v>
      </c>
      <c r="J361">
        <f t="shared" si="54"/>
        <v>-8.6995202989204407E-2</v>
      </c>
      <c r="K361">
        <v>283.37063599999999</v>
      </c>
      <c r="M361">
        <f t="shared" si="55"/>
        <v>273806.43330000009</v>
      </c>
      <c r="N361">
        <f t="shared" si="49"/>
        <v>34</v>
      </c>
      <c r="O361">
        <f t="shared" si="50"/>
        <v>0</v>
      </c>
      <c r="Q361">
        <f>Q360+N361*(K361-K360)</f>
        <v>1738.0643330000009</v>
      </c>
      <c r="R361">
        <f t="shared" si="56"/>
        <v>173806.43330000009</v>
      </c>
      <c r="S361">
        <f t="shared" si="57"/>
        <v>123224.25439999999</v>
      </c>
      <c r="U361" s="1" t="s">
        <v>373</v>
      </c>
      <c r="V361">
        <v>173806.43329999899</v>
      </c>
      <c r="W361">
        <f t="shared" si="58"/>
        <v>1.1059455573558807E-9</v>
      </c>
      <c r="AG361" s="1"/>
    </row>
    <row r="362" spans="1:33" x14ac:dyDescent="0.25">
      <c r="A362" s="1">
        <v>43347</v>
      </c>
      <c r="B362">
        <v>-7.1867329669153796E-2</v>
      </c>
      <c r="D362" s="2">
        <v>43347</v>
      </c>
      <c r="E362" s="4">
        <v>9.86770518148771E-5</v>
      </c>
      <c r="F362" s="5">
        <v>0.99990132294818501</v>
      </c>
      <c r="G362">
        <f t="shared" si="51"/>
        <v>0</v>
      </c>
      <c r="H362">
        <f t="shared" si="52"/>
        <v>1</v>
      </c>
      <c r="I362">
        <f t="shared" si="53"/>
        <v>0</v>
      </c>
      <c r="J362">
        <f t="shared" si="54"/>
        <v>-7.1867329669153796E-2</v>
      </c>
      <c r="K362">
        <v>282.88259900000003</v>
      </c>
      <c r="M362">
        <f t="shared" si="55"/>
        <v>272147.10750000022</v>
      </c>
      <c r="N362">
        <f t="shared" si="49"/>
        <v>34</v>
      </c>
      <c r="O362">
        <f t="shared" si="50"/>
        <v>-1</v>
      </c>
      <c r="Q362">
        <f>Q361+N362*(K362-K361)</f>
        <v>1721.4710750000022</v>
      </c>
      <c r="R362">
        <f t="shared" si="56"/>
        <v>172147.10750000022</v>
      </c>
      <c r="S362">
        <f t="shared" si="57"/>
        <v>123029.03960000002</v>
      </c>
      <c r="U362" s="1" t="s">
        <v>374</v>
      </c>
      <c r="V362">
        <v>172147.10750000001</v>
      </c>
      <c r="W362">
        <f t="shared" si="58"/>
        <v>0</v>
      </c>
      <c r="AG362" s="1"/>
    </row>
    <row r="363" spans="1:33" x14ac:dyDescent="0.25">
      <c r="A363" s="1">
        <v>43348</v>
      </c>
      <c r="B363">
        <v>-5.9422582445279502E-2</v>
      </c>
      <c r="D363" s="2">
        <v>43348</v>
      </c>
      <c r="E363" s="3">
        <v>2.35031101318838E-4</v>
      </c>
      <c r="F363" s="5">
        <v>0.99976496889868105</v>
      </c>
      <c r="G363">
        <f t="shared" si="51"/>
        <v>0</v>
      </c>
      <c r="H363">
        <f t="shared" si="52"/>
        <v>1</v>
      </c>
      <c r="I363">
        <f t="shared" si="53"/>
        <v>0</v>
      </c>
      <c r="J363">
        <f t="shared" si="54"/>
        <v>-5.9422582445279502E-2</v>
      </c>
      <c r="K363">
        <v>282.12124599999999</v>
      </c>
      <c r="M363">
        <f t="shared" si="55"/>
        <v>269558.50730000006</v>
      </c>
      <c r="N363">
        <f t="shared" si="49"/>
        <v>34</v>
      </c>
      <c r="O363">
        <f t="shared" si="50"/>
        <v>-1</v>
      </c>
      <c r="Q363">
        <f>Q362+N363*(K363-K362)</f>
        <v>1695.5850730000006</v>
      </c>
      <c r="R363">
        <f t="shared" si="56"/>
        <v>169558.50730000006</v>
      </c>
      <c r="S363">
        <f t="shared" si="57"/>
        <v>122724.4984</v>
      </c>
      <c r="U363" s="1" t="s">
        <v>375</v>
      </c>
      <c r="V363">
        <v>169558.50729999901</v>
      </c>
      <c r="W363">
        <f t="shared" si="58"/>
        <v>1.0477378964424133E-9</v>
      </c>
      <c r="AG363" s="1"/>
    </row>
    <row r="364" spans="1:33" x14ac:dyDescent="0.25">
      <c r="A364" s="1">
        <v>43349</v>
      </c>
      <c r="B364">
        <v>-4.6543221583498398E-2</v>
      </c>
      <c r="D364" s="2">
        <v>43349</v>
      </c>
      <c r="E364" s="3">
        <v>2.7143925362795801E-3</v>
      </c>
      <c r="F364" s="5">
        <v>0.99728560746371997</v>
      </c>
      <c r="G364">
        <f t="shared" si="51"/>
        <v>0</v>
      </c>
      <c r="H364">
        <f t="shared" si="52"/>
        <v>1</v>
      </c>
      <c r="I364">
        <f t="shared" si="53"/>
        <v>0</v>
      </c>
      <c r="J364">
        <f t="shared" si="54"/>
        <v>-4.6543221583498398E-2</v>
      </c>
      <c r="K364">
        <v>281.272064</v>
      </c>
      <c r="M364">
        <f t="shared" si="55"/>
        <v>266671.28850000014</v>
      </c>
      <c r="N364">
        <f t="shared" ref="N364:N427" si="59">N363+G364+H364+O364</f>
        <v>34</v>
      </c>
      <c r="O364">
        <f t="shared" ref="O364:O427" si="60">-(G323+H323)</f>
        <v>-1</v>
      </c>
      <c r="Q364">
        <f>Q363+N364*(K364-K363)</f>
        <v>1666.7128850000013</v>
      </c>
      <c r="R364">
        <f t="shared" si="56"/>
        <v>166671.28850000014</v>
      </c>
      <c r="S364">
        <f t="shared" si="57"/>
        <v>122384.8256</v>
      </c>
      <c r="U364" s="1" t="s">
        <v>376</v>
      </c>
      <c r="V364">
        <v>166671.2885</v>
      </c>
      <c r="W364">
        <f t="shared" si="58"/>
        <v>0</v>
      </c>
      <c r="AG364" s="1"/>
    </row>
    <row r="365" spans="1:33" x14ac:dyDescent="0.25">
      <c r="A365" s="1">
        <v>43350</v>
      </c>
      <c r="B365">
        <v>-5.0344982458358001E-2</v>
      </c>
      <c r="D365" s="2">
        <v>43350</v>
      </c>
      <c r="E365" s="3">
        <v>0.14481296058902299</v>
      </c>
      <c r="F365" s="5">
        <v>0.85518703941097596</v>
      </c>
      <c r="G365">
        <f t="shared" si="51"/>
        <v>0</v>
      </c>
      <c r="H365">
        <f t="shared" si="52"/>
        <v>1</v>
      </c>
      <c r="I365">
        <f t="shared" si="53"/>
        <v>0</v>
      </c>
      <c r="J365">
        <f t="shared" si="54"/>
        <v>-5.0344982458358001E-2</v>
      </c>
      <c r="K365">
        <v>280.72543300000001</v>
      </c>
      <c r="M365">
        <f t="shared" si="55"/>
        <v>264812.7431000002</v>
      </c>
      <c r="N365">
        <f t="shared" si="59"/>
        <v>34</v>
      </c>
      <c r="O365">
        <f t="shared" si="60"/>
        <v>-1</v>
      </c>
      <c r="Q365">
        <f>Q364+N365*(K365-K364)</f>
        <v>1648.1274310000017</v>
      </c>
      <c r="R365">
        <f t="shared" si="56"/>
        <v>164812.74310000017</v>
      </c>
      <c r="S365">
        <f t="shared" si="57"/>
        <v>122166.1732</v>
      </c>
      <c r="U365" s="1" t="s">
        <v>377</v>
      </c>
      <c r="V365">
        <v>164812.74309999999</v>
      </c>
      <c r="W365">
        <f t="shared" si="58"/>
        <v>0</v>
      </c>
      <c r="AG365" s="1"/>
    </row>
    <row r="366" spans="1:33" x14ac:dyDescent="0.25">
      <c r="A366" s="1">
        <v>43353</v>
      </c>
      <c r="B366">
        <v>-4.67629093300546E-2</v>
      </c>
      <c r="D366" s="2">
        <v>43353</v>
      </c>
      <c r="E366" s="3">
        <v>0.21788991621097301</v>
      </c>
      <c r="F366" s="5">
        <v>0.78211008378902602</v>
      </c>
      <c r="G366">
        <f t="shared" si="51"/>
        <v>0</v>
      </c>
      <c r="H366">
        <f t="shared" si="52"/>
        <v>1</v>
      </c>
      <c r="I366">
        <f t="shared" si="53"/>
        <v>0</v>
      </c>
      <c r="J366">
        <f t="shared" si="54"/>
        <v>-4.67629093300546E-2</v>
      </c>
      <c r="K366">
        <v>281.21346999999997</v>
      </c>
      <c r="M366">
        <f t="shared" si="55"/>
        <v>266472.06890000007</v>
      </c>
      <c r="N366">
        <f t="shared" si="59"/>
        <v>34</v>
      </c>
      <c r="O366">
        <f t="shared" si="60"/>
        <v>-1</v>
      </c>
      <c r="Q366">
        <f>Q365+N366*(K366-K365)</f>
        <v>1664.7206890000004</v>
      </c>
      <c r="R366">
        <f t="shared" si="56"/>
        <v>166472.06890000004</v>
      </c>
      <c r="S366">
        <f t="shared" si="57"/>
        <v>122361.38799999999</v>
      </c>
      <c r="U366" s="1" t="s">
        <v>378</v>
      </c>
      <c r="V366">
        <v>166472.06890000001</v>
      </c>
      <c r="W366">
        <f t="shared" si="58"/>
        <v>0</v>
      </c>
      <c r="AG366" s="1"/>
    </row>
    <row r="367" spans="1:33" x14ac:dyDescent="0.25">
      <c r="A367" s="1">
        <v>43354</v>
      </c>
      <c r="B367">
        <v>-4.3883485275186103E-2</v>
      </c>
      <c r="D367" s="2">
        <v>43354</v>
      </c>
      <c r="E367" s="3">
        <v>9.6038480147309004E-4</v>
      </c>
      <c r="F367" s="5">
        <v>0.99903961519852602</v>
      </c>
      <c r="G367">
        <f t="shared" si="51"/>
        <v>0</v>
      </c>
      <c r="H367">
        <f t="shared" si="52"/>
        <v>1</v>
      </c>
      <c r="I367">
        <f t="shared" si="53"/>
        <v>0</v>
      </c>
      <c r="J367">
        <f t="shared" si="54"/>
        <v>-4.3883485275186103E-2</v>
      </c>
      <c r="K367">
        <v>282.140717</v>
      </c>
      <c r="M367">
        <f t="shared" si="55"/>
        <v>269624.70870000008</v>
      </c>
      <c r="N367">
        <f t="shared" si="59"/>
        <v>34</v>
      </c>
      <c r="O367">
        <f t="shared" si="60"/>
        <v>-1</v>
      </c>
      <c r="Q367">
        <f>Q366+N367*(K367-K366)</f>
        <v>1696.2470870000011</v>
      </c>
      <c r="R367">
        <f t="shared" si="56"/>
        <v>169624.7087000001</v>
      </c>
      <c r="S367">
        <f t="shared" si="57"/>
        <v>122732.2868</v>
      </c>
      <c r="U367" s="1" t="s">
        <v>379</v>
      </c>
      <c r="V367">
        <v>169624.70869999999</v>
      </c>
      <c r="W367">
        <f t="shared" si="58"/>
        <v>0</v>
      </c>
      <c r="AG367" s="1"/>
    </row>
    <row r="368" spans="1:33" x14ac:dyDescent="0.25">
      <c r="A368" s="1">
        <v>43355</v>
      </c>
      <c r="B368">
        <v>-2.3650792473010999E-2</v>
      </c>
      <c r="D368" s="2">
        <v>43355</v>
      </c>
      <c r="E368" s="4">
        <v>3.9938017405427496E-6</v>
      </c>
      <c r="F368" s="5">
        <v>0.99999600619825901</v>
      </c>
      <c r="G368">
        <f t="shared" si="51"/>
        <v>0</v>
      </c>
      <c r="H368">
        <f t="shared" si="52"/>
        <v>1</v>
      </c>
      <c r="I368">
        <f t="shared" si="53"/>
        <v>0</v>
      </c>
      <c r="J368">
        <f t="shared" si="54"/>
        <v>-2.3650792473010999E-2</v>
      </c>
      <c r="K368">
        <v>282.20910600000002</v>
      </c>
      <c r="M368">
        <f t="shared" si="55"/>
        <v>269870.90910000016</v>
      </c>
      <c r="N368">
        <f t="shared" si="59"/>
        <v>36</v>
      </c>
      <c r="O368">
        <f t="shared" si="60"/>
        <v>1</v>
      </c>
      <c r="Q368">
        <f>Q367+N368*(K368-K367)</f>
        <v>1698.709091000002</v>
      </c>
      <c r="R368">
        <f t="shared" si="56"/>
        <v>169870.90910000019</v>
      </c>
      <c r="S368">
        <f t="shared" si="57"/>
        <v>122759.64240000001</v>
      </c>
      <c r="U368" s="1" t="s">
        <v>380</v>
      </c>
      <c r="V368">
        <v>169870.90909999999</v>
      </c>
      <c r="W368">
        <f t="shared" si="58"/>
        <v>0</v>
      </c>
      <c r="AG368" s="1"/>
    </row>
    <row r="369" spans="1:33" x14ac:dyDescent="0.25">
      <c r="A369" s="1">
        <v>43356</v>
      </c>
      <c r="B369">
        <v>-3.1153001094793398E-2</v>
      </c>
      <c r="D369" s="2">
        <v>43356</v>
      </c>
      <c r="E369" s="4">
        <v>9.2867867285128995E-7</v>
      </c>
      <c r="F369" s="5">
        <v>0.99999907132132704</v>
      </c>
      <c r="G369">
        <f t="shared" si="51"/>
        <v>0</v>
      </c>
      <c r="H369">
        <f t="shared" si="52"/>
        <v>1</v>
      </c>
      <c r="I369">
        <f t="shared" si="53"/>
        <v>0</v>
      </c>
      <c r="J369">
        <f t="shared" si="54"/>
        <v>-3.1153001094793398E-2</v>
      </c>
      <c r="K369">
        <v>283.87820399999998</v>
      </c>
      <c r="M369">
        <f t="shared" si="55"/>
        <v>275879.66190000006</v>
      </c>
      <c r="N369">
        <f t="shared" si="59"/>
        <v>36</v>
      </c>
      <c r="O369">
        <f t="shared" si="60"/>
        <v>-1</v>
      </c>
      <c r="Q369">
        <f>Q368+N369*(K369-K368)</f>
        <v>1758.7966190000006</v>
      </c>
      <c r="R369">
        <f t="shared" si="56"/>
        <v>175879.66190000006</v>
      </c>
      <c r="S369">
        <f t="shared" si="57"/>
        <v>123427.28159999999</v>
      </c>
      <c r="U369" s="1" t="s">
        <v>381</v>
      </c>
      <c r="V369">
        <v>175879.66189999899</v>
      </c>
      <c r="W369">
        <f t="shared" si="58"/>
        <v>1.076841726899147E-9</v>
      </c>
      <c r="AG369" s="1"/>
    </row>
    <row r="370" spans="1:33" x14ac:dyDescent="0.25">
      <c r="A370" s="1">
        <v>43357</v>
      </c>
      <c r="B370">
        <v>-4.0781753473380498E-2</v>
      </c>
      <c r="D370" s="2">
        <v>43357</v>
      </c>
      <c r="E370" s="4">
        <v>3.5193759981844102E-6</v>
      </c>
      <c r="F370" s="5">
        <v>0.99999648062400104</v>
      </c>
      <c r="G370">
        <f t="shared" si="51"/>
        <v>0</v>
      </c>
      <c r="H370">
        <f t="shared" si="52"/>
        <v>1</v>
      </c>
      <c r="I370">
        <f t="shared" si="53"/>
        <v>0</v>
      </c>
      <c r="J370">
        <f t="shared" si="54"/>
        <v>-4.0781753473380498E-2</v>
      </c>
      <c r="K370">
        <v>283.92700200000002</v>
      </c>
      <c r="M370">
        <f t="shared" si="55"/>
        <v>276060.21450000018</v>
      </c>
      <c r="N370">
        <f t="shared" si="59"/>
        <v>37</v>
      </c>
      <c r="O370">
        <f t="shared" si="60"/>
        <v>0</v>
      </c>
      <c r="Q370">
        <f>Q369+N370*(K370-K369)</f>
        <v>1760.6021450000019</v>
      </c>
      <c r="R370">
        <f t="shared" si="56"/>
        <v>176060.21450000018</v>
      </c>
      <c r="S370">
        <f t="shared" si="57"/>
        <v>123446.80080000001</v>
      </c>
      <c r="U370" s="1" t="s">
        <v>382</v>
      </c>
      <c r="V370">
        <v>176060.2145</v>
      </c>
      <c r="W370">
        <f t="shared" si="58"/>
        <v>0</v>
      </c>
      <c r="AG370" s="1"/>
    </row>
    <row r="371" spans="1:33" x14ac:dyDescent="0.25">
      <c r="A371" s="1">
        <v>43360</v>
      </c>
      <c r="B371">
        <v>-5.36948518764696E-2</v>
      </c>
      <c r="D371" s="2">
        <v>43360</v>
      </c>
      <c r="E371" s="3">
        <v>9.2182310611355002E-4</v>
      </c>
      <c r="F371" s="5">
        <v>0.99907817689388601</v>
      </c>
      <c r="G371">
        <f t="shared" si="51"/>
        <v>0</v>
      </c>
      <c r="H371">
        <f t="shared" si="52"/>
        <v>1</v>
      </c>
      <c r="I371">
        <f t="shared" si="53"/>
        <v>0</v>
      </c>
      <c r="J371">
        <f t="shared" si="54"/>
        <v>-5.36948518764696E-2</v>
      </c>
      <c r="K371">
        <v>282.42379799999998</v>
      </c>
      <c r="M371">
        <f t="shared" si="55"/>
        <v>270498.35970000003</v>
      </c>
      <c r="N371">
        <f t="shared" si="59"/>
        <v>37</v>
      </c>
      <c r="O371">
        <f t="shared" si="60"/>
        <v>-1</v>
      </c>
      <c r="Q371">
        <f>Q370+N371*(K371-K370)</f>
        <v>1704.9835970000004</v>
      </c>
      <c r="R371">
        <f t="shared" si="56"/>
        <v>170498.35970000003</v>
      </c>
      <c r="S371">
        <f t="shared" si="57"/>
        <v>122845.5192</v>
      </c>
      <c r="U371" s="1" t="s">
        <v>383</v>
      </c>
      <c r="V371">
        <v>170498.35969999901</v>
      </c>
      <c r="W371">
        <f t="shared" si="58"/>
        <v>1.0186340659856796E-9</v>
      </c>
      <c r="AG371" s="1"/>
    </row>
    <row r="372" spans="1:33" x14ac:dyDescent="0.25">
      <c r="A372" s="1">
        <v>43361</v>
      </c>
      <c r="B372">
        <v>-6.0563277672180199E-2</v>
      </c>
      <c r="D372" s="2">
        <v>43361</v>
      </c>
      <c r="E372" s="3">
        <v>1.9724254222703901E-2</v>
      </c>
      <c r="F372" s="5">
        <v>0.98027574577729604</v>
      </c>
      <c r="G372">
        <f t="shared" si="51"/>
        <v>0</v>
      </c>
      <c r="H372">
        <f t="shared" si="52"/>
        <v>1</v>
      </c>
      <c r="I372">
        <f t="shared" si="53"/>
        <v>0</v>
      </c>
      <c r="J372">
        <f t="shared" si="54"/>
        <v>-6.0563277672180199E-2</v>
      </c>
      <c r="K372">
        <v>283.95632899999998</v>
      </c>
      <c r="M372">
        <f t="shared" si="55"/>
        <v>276168.72440000006</v>
      </c>
      <c r="N372">
        <f t="shared" si="59"/>
        <v>37</v>
      </c>
      <c r="O372">
        <f t="shared" si="60"/>
        <v>-1</v>
      </c>
      <c r="Q372">
        <f>Q371+N372*(K372-K371)</f>
        <v>1761.6872440000006</v>
      </c>
      <c r="R372">
        <f t="shared" si="56"/>
        <v>176168.72440000006</v>
      </c>
      <c r="S372">
        <f t="shared" si="57"/>
        <v>123458.53159999999</v>
      </c>
      <c r="U372" s="1" t="s">
        <v>384</v>
      </c>
      <c r="V372">
        <v>176168.72439999899</v>
      </c>
      <c r="W372">
        <f t="shared" si="58"/>
        <v>1.076841726899147E-9</v>
      </c>
      <c r="AG372" s="1"/>
    </row>
    <row r="373" spans="1:33" x14ac:dyDescent="0.25">
      <c r="A373" s="1">
        <v>43362</v>
      </c>
      <c r="B373">
        <v>-6.7979008756562806E-2</v>
      </c>
      <c r="D373" s="2">
        <v>43362</v>
      </c>
      <c r="E373" s="3">
        <v>0.87019636409798595</v>
      </c>
      <c r="F373" s="5">
        <v>0.12980363590201299</v>
      </c>
      <c r="G373">
        <f t="shared" si="51"/>
        <v>-1</v>
      </c>
      <c r="H373">
        <f t="shared" si="52"/>
        <v>0</v>
      </c>
      <c r="I373">
        <f t="shared" si="53"/>
        <v>-6.7979008756562806E-2</v>
      </c>
      <c r="J373">
        <f t="shared" si="54"/>
        <v>0</v>
      </c>
      <c r="K373">
        <v>284.25891100000001</v>
      </c>
      <c r="M373">
        <f t="shared" si="55"/>
        <v>277227.76140000019</v>
      </c>
      <c r="N373">
        <f t="shared" si="59"/>
        <v>35</v>
      </c>
      <c r="O373">
        <f t="shared" si="60"/>
        <v>-1</v>
      </c>
      <c r="Q373">
        <f>Q372+N373*(K373-K372)</f>
        <v>1772.2776140000017</v>
      </c>
      <c r="R373">
        <f t="shared" si="56"/>
        <v>177227.76140000016</v>
      </c>
      <c r="S373">
        <f t="shared" si="57"/>
        <v>123579.5644</v>
      </c>
      <c r="U373" s="1" t="s">
        <v>385</v>
      </c>
      <c r="V373">
        <v>177227.76139999999</v>
      </c>
      <c r="W373">
        <f t="shared" si="58"/>
        <v>0</v>
      </c>
      <c r="AG373" s="1"/>
    </row>
    <row r="374" spans="1:33" x14ac:dyDescent="0.25">
      <c r="A374" s="1">
        <v>43363</v>
      </c>
      <c r="B374">
        <v>-6.5822230752453706E-2</v>
      </c>
      <c r="D374" s="2">
        <v>43363</v>
      </c>
      <c r="E374" s="3">
        <v>0.55937701067831103</v>
      </c>
      <c r="F374" s="5">
        <v>0.44062298932168797</v>
      </c>
      <c r="G374">
        <f t="shared" si="51"/>
        <v>0</v>
      </c>
      <c r="H374">
        <f t="shared" si="52"/>
        <v>0</v>
      </c>
      <c r="I374">
        <f t="shared" si="53"/>
        <v>0</v>
      </c>
      <c r="J374">
        <f t="shared" si="54"/>
        <v>0</v>
      </c>
      <c r="K374">
        <v>286.5625</v>
      </c>
      <c r="M374">
        <f t="shared" si="55"/>
        <v>285059.96400000015</v>
      </c>
      <c r="N374">
        <f t="shared" si="59"/>
        <v>34</v>
      </c>
      <c r="O374">
        <f t="shared" si="60"/>
        <v>-1</v>
      </c>
      <c r="Q374">
        <f>Q373+N374*(K374-K373)</f>
        <v>1850.5996400000013</v>
      </c>
      <c r="R374">
        <f t="shared" si="56"/>
        <v>185059.96400000012</v>
      </c>
      <c r="S374">
        <f t="shared" si="57"/>
        <v>124501</v>
      </c>
      <c r="U374" s="1" t="s">
        <v>386</v>
      </c>
      <c r="V374">
        <v>185059.96400000001</v>
      </c>
      <c r="W374">
        <f t="shared" si="58"/>
        <v>0</v>
      </c>
      <c r="AG374" s="1"/>
    </row>
    <row r="375" spans="1:33" x14ac:dyDescent="0.25">
      <c r="A375" s="1">
        <v>43364</v>
      </c>
      <c r="B375">
        <v>-6.2536268908832598E-2</v>
      </c>
      <c r="D375" s="2">
        <v>43364</v>
      </c>
      <c r="E375" s="3">
        <v>0.36434110184847301</v>
      </c>
      <c r="F375" s="5">
        <v>0.63565889815152599</v>
      </c>
      <c r="G375">
        <f t="shared" si="51"/>
        <v>0</v>
      </c>
      <c r="H375">
        <f t="shared" si="52"/>
        <v>0</v>
      </c>
      <c r="I375">
        <f t="shared" si="53"/>
        <v>0</v>
      </c>
      <c r="J375">
        <f t="shared" si="54"/>
        <v>0</v>
      </c>
      <c r="K375">
        <v>286.300659</v>
      </c>
      <c r="M375">
        <f t="shared" si="55"/>
        <v>284195.88870000013</v>
      </c>
      <c r="N375">
        <f t="shared" si="59"/>
        <v>33</v>
      </c>
      <c r="O375">
        <f t="shared" si="60"/>
        <v>-1</v>
      </c>
      <c r="Q375">
        <f>Q374+N375*(K375-K374)</f>
        <v>1841.9588870000011</v>
      </c>
      <c r="R375">
        <f t="shared" si="56"/>
        <v>184195.88870000013</v>
      </c>
      <c r="S375">
        <f t="shared" si="57"/>
        <v>124396.26360000001</v>
      </c>
      <c r="U375" s="1" t="s">
        <v>387</v>
      </c>
      <c r="V375">
        <v>184195.88869999899</v>
      </c>
      <c r="W375">
        <f t="shared" si="58"/>
        <v>1.1350493878126144E-9</v>
      </c>
      <c r="AG375" s="1"/>
    </row>
    <row r="376" spans="1:33" x14ac:dyDescent="0.25">
      <c r="A376" s="1">
        <v>43367</v>
      </c>
      <c r="B376">
        <v>-7.5321260593133696E-2</v>
      </c>
      <c r="D376" s="2">
        <v>43367</v>
      </c>
      <c r="E376" s="3">
        <v>0.86787431110565105</v>
      </c>
      <c r="F376" s="5">
        <v>0.132125688894348</v>
      </c>
      <c r="G376">
        <f t="shared" si="51"/>
        <v>-1</v>
      </c>
      <c r="H376">
        <f t="shared" si="52"/>
        <v>0</v>
      </c>
      <c r="I376">
        <f t="shared" si="53"/>
        <v>-7.5321260593133696E-2</v>
      </c>
      <c r="J376">
        <f t="shared" si="54"/>
        <v>0</v>
      </c>
      <c r="K376">
        <v>285.34957900000001</v>
      </c>
      <c r="M376">
        <f t="shared" si="55"/>
        <v>281247.54070000013</v>
      </c>
      <c r="N376">
        <f t="shared" si="59"/>
        <v>31</v>
      </c>
      <c r="O376">
        <f t="shared" si="60"/>
        <v>-1</v>
      </c>
      <c r="Q376">
        <f>Q375+N376*(K376-K375)</f>
        <v>1812.4754070000015</v>
      </c>
      <c r="R376">
        <f t="shared" si="56"/>
        <v>181247.54070000016</v>
      </c>
      <c r="S376">
        <f t="shared" si="57"/>
        <v>124015.8316</v>
      </c>
      <c r="U376" s="1" t="s">
        <v>388</v>
      </c>
      <c r="V376">
        <v>181247.54070000001</v>
      </c>
      <c r="W376">
        <f t="shared" si="58"/>
        <v>0</v>
      </c>
      <c r="AG376" s="1"/>
    </row>
    <row r="377" spans="1:33" x14ac:dyDescent="0.25">
      <c r="A377" s="1">
        <v>43368</v>
      </c>
      <c r="B377">
        <v>-9.1590689041557205E-2</v>
      </c>
      <c r="D377" s="2">
        <v>43368</v>
      </c>
      <c r="E377" s="3">
        <v>0.91977236500163095</v>
      </c>
      <c r="F377" s="5">
        <v>8.0227634998369005E-2</v>
      </c>
      <c r="G377">
        <f t="shared" si="51"/>
        <v>-1</v>
      </c>
      <c r="H377">
        <f t="shared" si="52"/>
        <v>0</v>
      </c>
      <c r="I377">
        <f t="shared" si="53"/>
        <v>-9.1590689041557205E-2</v>
      </c>
      <c r="J377">
        <f t="shared" si="54"/>
        <v>0</v>
      </c>
      <c r="K377">
        <v>285.08480800000001</v>
      </c>
      <c r="M377">
        <f t="shared" si="55"/>
        <v>280479.70480000018</v>
      </c>
      <c r="N377">
        <f t="shared" si="59"/>
        <v>29</v>
      </c>
      <c r="O377">
        <f t="shared" si="60"/>
        <v>-1</v>
      </c>
      <c r="Q377">
        <f>Q376+N377*(K377-K376)</f>
        <v>1804.7970480000017</v>
      </c>
      <c r="R377">
        <f t="shared" si="56"/>
        <v>180479.70480000018</v>
      </c>
      <c r="S377">
        <f t="shared" si="57"/>
        <v>123909.9232</v>
      </c>
      <c r="U377" s="1" t="s">
        <v>389</v>
      </c>
      <c r="V377">
        <v>180479.70480000001</v>
      </c>
      <c r="W377">
        <f t="shared" si="58"/>
        <v>0</v>
      </c>
      <c r="AG377" s="1"/>
    </row>
    <row r="378" spans="1:33" x14ac:dyDescent="0.25">
      <c r="A378" s="1">
        <v>43369</v>
      </c>
      <c r="B378">
        <v>-8.5759721364334698E-2</v>
      </c>
      <c r="D378" s="2">
        <v>43369</v>
      </c>
      <c r="E378" s="3">
        <v>0.859980732907622</v>
      </c>
      <c r="F378" s="5">
        <v>0.140019267092377</v>
      </c>
      <c r="G378">
        <f t="shared" si="51"/>
        <v>-1</v>
      </c>
      <c r="H378">
        <f t="shared" si="52"/>
        <v>0</v>
      </c>
      <c r="I378">
        <f t="shared" si="53"/>
        <v>-8.5759721364334698E-2</v>
      </c>
      <c r="J378">
        <f t="shared" si="54"/>
        <v>0</v>
      </c>
      <c r="K378">
        <v>284.23181199999999</v>
      </c>
      <c r="M378">
        <f t="shared" si="55"/>
        <v>278176.61560000014</v>
      </c>
      <c r="N378">
        <f t="shared" si="59"/>
        <v>27</v>
      </c>
      <c r="O378">
        <f t="shared" si="60"/>
        <v>-1</v>
      </c>
      <c r="Q378">
        <f>Q377+N378*(K378-K377)</f>
        <v>1781.7661560000013</v>
      </c>
      <c r="R378">
        <f t="shared" si="56"/>
        <v>178176.61560000014</v>
      </c>
      <c r="S378">
        <f t="shared" si="57"/>
        <v>123568.7248</v>
      </c>
      <c r="U378" s="1" t="s">
        <v>390</v>
      </c>
      <c r="V378">
        <v>178176.61559999999</v>
      </c>
      <c r="W378">
        <f t="shared" si="58"/>
        <v>0</v>
      </c>
      <c r="AG378" s="1"/>
    </row>
    <row r="379" spans="1:33" x14ac:dyDescent="0.25">
      <c r="A379" s="1">
        <v>43370</v>
      </c>
      <c r="B379">
        <v>-9.4395963545795797E-2</v>
      </c>
      <c r="D379" s="2">
        <v>43370</v>
      </c>
      <c r="E379" s="3">
        <v>5.4682415202291203E-2</v>
      </c>
      <c r="F379" s="5">
        <v>0.945317584797708</v>
      </c>
      <c r="G379">
        <f t="shared" si="51"/>
        <v>0</v>
      </c>
      <c r="H379">
        <f t="shared" si="52"/>
        <v>1</v>
      </c>
      <c r="I379">
        <f t="shared" si="53"/>
        <v>0</v>
      </c>
      <c r="J379">
        <f t="shared" si="54"/>
        <v>-9.4395963545795797E-2</v>
      </c>
      <c r="K379">
        <v>285.02600100000001</v>
      </c>
      <c r="M379">
        <f t="shared" si="55"/>
        <v>280320.92590000015</v>
      </c>
      <c r="N379">
        <f t="shared" si="59"/>
        <v>27</v>
      </c>
      <c r="O379">
        <f t="shared" si="60"/>
        <v>-1</v>
      </c>
      <c r="Q379">
        <f>Q378+N379*(K379-K378)</f>
        <v>1803.2092590000018</v>
      </c>
      <c r="R379">
        <f t="shared" si="56"/>
        <v>180320.92590000018</v>
      </c>
      <c r="S379">
        <f t="shared" si="57"/>
        <v>123886.4004</v>
      </c>
      <c r="U379" s="1" t="s">
        <v>391</v>
      </c>
      <c r="V379">
        <v>180320.92589999901</v>
      </c>
      <c r="W379">
        <f t="shared" si="58"/>
        <v>1.1641532182693481E-9</v>
      </c>
      <c r="AG379" s="1"/>
    </row>
    <row r="380" spans="1:33" x14ac:dyDescent="0.25">
      <c r="A380" s="1">
        <v>43371</v>
      </c>
      <c r="B380">
        <v>-7.9870804083907093E-2</v>
      </c>
      <c r="D380" s="2">
        <v>43371</v>
      </c>
      <c r="E380" s="3">
        <v>2.0203283911431499E-2</v>
      </c>
      <c r="F380" s="5">
        <v>0.979796716088568</v>
      </c>
      <c r="G380">
        <f t="shared" si="51"/>
        <v>0</v>
      </c>
      <c r="H380">
        <f t="shared" si="52"/>
        <v>1</v>
      </c>
      <c r="I380">
        <f t="shared" si="53"/>
        <v>0</v>
      </c>
      <c r="J380">
        <f t="shared" si="54"/>
        <v>-7.9870804083907093E-2</v>
      </c>
      <c r="K380">
        <v>285.05545000000001</v>
      </c>
      <c r="M380">
        <f t="shared" si="55"/>
        <v>280406.32800000015</v>
      </c>
      <c r="N380">
        <f t="shared" si="59"/>
        <v>29</v>
      </c>
      <c r="O380">
        <f t="shared" si="60"/>
        <v>1</v>
      </c>
      <c r="Q380">
        <f>Q379+N380*(K380-K379)</f>
        <v>1804.0632800000017</v>
      </c>
      <c r="R380">
        <f t="shared" si="56"/>
        <v>180406.32800000015</v>
      </c>
      <c r="S380">
        <f t="shared" si="57"/>
        <v>123898.18000000001</v>
      </c>
      <c r="U380" s="1" t="s">
        <v>392</v>
      </c>
      <c r="V380">
        <v>180406.32800000001</v>
      </c>
      <c r="W380">
        <f t="shared" si="58"/>
        <v>0</v>
      </c>
      <c r="AG380" s="1"/>
    </row>
    <row r="381" spans="1:33" x14ac:dyDescent="0.25">
      <c r="A381" s="1">
        <v>43374</v>
      </c>
      <c r="B381">
        <v>-7.9971315500215495E-2</v>
      </c>
      <c r="D381" s="2">
        <v>43374</v>
      </c>
      <c r="E381" s="3">
        <v>9.5822167331021002E-2</v>
      </c>
      <c r="F381" s="5">
        <v>0.904177832668979</v>
      </c>
      <c r="G381">
        <f t="shared" si="51"/>
        <v>0</v>
      </c>
      <c r="H381">
        <f t="shared" si="52"/>
        <v>1</v>
      </c>
      <c r="I381">
        <f t="shared" si="53"/>
        <v>0</v>
      </c>
      <c r="J381">
        <f t="shared" si="54"/>
        <v>-7.9971315500215495E-2</v>
      </c>
      <c r="K381">
        <v>286.04577599999999</v>
      </c>
      <c r="M381">
        <f t="shared" si="55"/>
        <v>283476.33860000013</v>
      </c>
      <c r="N381">
        <f t="shared" si="59"/>
        <v>31</v>
      </c>
      <c r="O381">
        <f t="shared" si="60"/>
        <v>1</v>
      </c>
      <c r="Q381">
        <f>Q380+N381*(K381-K380)</f>
        <v>1834.763386000001</v>
      </c>
      <c r="R381">
        <f t="shared" si="56"/>
        <v>183476.3386000001</v>
      </c>
      <c r="S381">
        <f t="shared" si="57"/>
        <v>124294.3104</v>
      </c>
      <c r="U381" s="1" t="s">
        <v>393</v>
      </c>
      <c r="V381">
        <v>183476.33859999999</v>
      </c>
      <c r="W381">
        <f t="shared" si="58"/>
        <v>0</v>
      </c>
      <c r="AG381" s="1"/>
    </row>
    <row r="382" spans="1:33" x14ac:dyDescent="0.25">
      <c r="A382" s="1">
        <v>43375</v>
      </c>
      <c r="B382">
        <v>-5.8238508473612803E-2</v>
      </c>
      <c r="D382" s="2">
        <v>43375</v>
      </c>
      <c r="E382" s="3">
        <v>0.287582302303038</v>
      </c>
      <c r="F382" s="5">
        <v>0.71241769769696195</v>
      </c>
      <c r="G382">
        <f t="shared" si="51"/>
        <v>0</v>
      </c>
      <c r="H382">
        <f t="shared" si="52"/>
        <v>1</v>
      </c>
      <c r="I382">
        <f t="shared" si="53"/>
        <v>0</v>
      </c>
      <c r="J382">
        <f t="shared" si="54"/>
        <v>-5.8238508473612803E-2</v>
      </c>
      <c r="K382">
        <v>285.87905899999998</v>
      </c>
      <c r="M382">
        <f t="shared" si="55"/>
        <v>282959.51590000011</v>
      </c>
      <c r="N382">
        <f t="shared" si="59"/>
        <v>31</v>
      </c>
      <c r="O382">
        <f t="shared" si="60"/>
        <v>-1</v>
      </c>
      <c r="Q382">
        <f>Q381+N382*(K382-K381)</f>
        <v>1829.5951590000009</v>
      </c>
      <c r="R382">
        <f t="shared" si="56"/>
        <v>182959.51590000009</v>
      </c>
      <c r="S382">
        <f t="shared" si="57"/>
        <v>124227.62359999999</v>
      </c>
      <c r="U382" s="1" t="s">
        <v>394</v>
      </c>
      <c r="V382">
        <v>182959.51589999901</v>
      </c>
      <c r="W382">
        <f t="shared" si="58"/>
        <v>1.076841726899147E-9</v>
      </c>
      <c r="AG382" s="1"/>
    </row>
    <row r="383" spans="1:33" x14ac:dyDescent="0.25">
      <c r="A383" s="1">
        <v>43376</v>
      </c>
      <c r="B383">
        <v>-6.0811754606370401E-2</v>
      </c>
      <c r="D383" s="2">
        <v>43376</v>
      </c>
      <c r="E383" s="3">
        <v>0.54107302984518402</v>
      </c>
      <c r="F383" s="5">
        <v>0.45892697015481498</v>
      </c>
      <c r="G383">
        <f t="shared" si="51"/>
        <v>0</v>
      </c>
      <c r="H383">
        <f t="shared" si="52"/>
        <v>0</v>
      </c>
      <c r="I383">
        <f t="shared" si="53"/>
        <v>0</v>
      </c>
      <c r="J383">
        <f t="shared" si="54"/>
        <v>0</v>
      </c>
      <c r="K383">
        <v>286.03595000000001</v>
      </c>
      <c r="M383">
        <f t="shared" si="55"/>
        <v>283430.18890000018</v>
      </c>
      <c r="N383">
        <f t="shared" si="59"/>
        <v>30</v>
      </c>
      <c r="O383">
        <f t="shared" si="60"/>
        <v>-1</v>
      </c>
      <c r="Q383">
        <f>Q382+N383*(K383-K382)</f>
        <v>1834.3018890000017</v>
      </c>
      <c r="R383">
        <f t="shared" si="56"/>
        <v>183430.18890000015</v>
      </c>
      <c r="S383">
        <f t="shared" si="57"/>
        <v>124290.38</v>
      </c>
      <c r="U383" s="1" t="s">
        <v>395</v>
      </c>
      <c r="V383">
        <v>183430.18890000001</v>
      </c>
      <c r="W383">
        <f t="shared" si="58"/>
        <v>0</v>
      </c>
      <c r="AG383" s="1"/>
    </row>
    <row r="384" spans="1:33" x14ac:dyDescent="0.25">
      <c r="A384" s="1">
        <v>43377</v>
      </c>
      <c r="B384">
        <v>-4.76437056278129E-2</v>
      </c>
      <c r="D384" s="2">
        <v>43377</v>
      </c>
      <c r="E384" s="3">
        <v>8.9989228128353194E-2</v>
      </c>
      <c r="F384" s="5">
        <v>0.91001077187164603</v>
      </c>
      <c r="G384">
        <f t="shared" si="51"/>
        <v>0</v>
      </c>
      <c r="H384">
        <f t="shared" si="52"/>
        <v>1</v>
      </c>
      <c r="I384">
        <f t="shared" si="53"/>
        <v>0</v>
      </c>
      <c r="J384">
        <f t="shared" si="54"/>
        <v>-4.76437056278129E-2</v>
      </c>
      <c r="K384">
        <v>283.80038500000001</v>
      </c>
      <c r="M384">
        <f t="shared" si="55"/>
        <v>276723.49390000012</v>
      </c>
      <c r="N384">
        <f t="shared" si="59"/>
        <v>30</v>
      </c>
      <c r="O384">
        <f t="shared" si="60"/>
        <v>-1</v>
      </c>
      <c r="Q384">
        <f>Q383+N384*(K384-K383)</f>
        <v>1767.2349390000013</v>
      </c>
      <c r="R384">
        <f t="shared" si="56"/>
        <v>176723.49390000012</v>
      </c>
      <c r="S384">
        <f t="shared" si="57"/>
        <v>123396.15400000001</v>
      </c>
      <c r="U384" s="1" t="s">
        <v>396</v>
      </c>
      <c r="V384">
        <v>176723.4939</v>
      </c>
      <c r="W384">
        <f t="shared" si="58"/>
        <v>0</v>
      </c>
      <c r="AG384" s="1"/>
    </row>
    <row r="385" spans="1:33" x14ac:dyDescent="0.25">
      <c r="A385" s="1">
        <v>43378</v>
      </c>
      <c r="B385">
        <v>-2.9601882789399198E-2</v>
      </c>
      <c r="D385" s="2">
        <v>43378</v>
      </c>
      <c r="E385" s="3">
        <v>6.1625850334956003E-2</v>
      </c>
      <c r="F385" s="5">
        <v>0.93837414966504396</v>
      </c>
      <c r="G385">
        <f t="shared" si="51"/>
        <v>0</v>
      </c>
      <c r="H385">
        <f t="shared" si="52"/>
        <v>1</v>
      </c>
      <c r="I385">
        <f t="shared" si="53"/>
        <v>0</v>
      </c>
      <c r="J385">
        <f t="shared" si="54"/>
        <v>-2.9601882789399198E-2</v>
      </c>
      <c r="K385">
        <v>282.21191399999998</v>
      </c>
      <c r="M385">
        <f t="shared" si="55"/>
        <v>271958.08090000006</v>
      </c>
      <c r="N385">
        <f t="shared" si="59"/>
        <v>30</v>
      </c>
      <c r="O385">
        <f t="shared" si="60"/>
        <v>-1</v>
      </c>
      <c r="Q385">
        <f>Q384+N385*(K385-K384)</f>
        <v>1719.5808090000005</v>
      </c>
      <c r="R385">
        <f t="shared" si="56"/>
        <v>171958.08090000006</v>
      </c>
      <c r="S385">
        <f t="shared" si="57"/>
        <v>122760.76559999998</v>
      </c>
      <c r="U385" s="1" t="s">
        <v>397</v>
      </c>
      <c r="V385">
        <v>171958.0809</v>
      </c>
      <c r="W385">
        <f t="shared" si="58"/>
        <v>0</v>
      </c>
      <c r="AG385" s="1"/>
    </row>
    <row r="386" spans="1:33" x14ac:dyDescent="0.25">
      <c r="A386" s="1">
        <v>43381</v>
      </c>
      <c r="B386">
        <v>-6.1045016689125403E-2</v>
      </c>
      <c r="D386" s="2">
        <v>43381</v>
      </c>
      <c r="E386" s="3">
        <v>4.6010103093146397E-2</v>
      </c>
      <c r="F386" s="5">
        <v>0.95398989690685299</v>
      </c>
      <c r="G386">
        <f t="shared" si="51"/>
        <v>0</v>
      </c>
      <c r="H386">
        <f t="shared" si="52"/>
        <v>1</v>
      </c>
      <c r="I386">
        <f t="shared" si="53"/>
        <v>0</v>
      </c>
      <c r="J386">
        <f t="shared" si="54"/>
        <v>-6.1045016689125403E-2</v>
      </c>
      <c r="K386">
        <v>282.21191399999998</v>
      </c>
      <c r="M386">
        <f t="shared" si="55"/>
        <v>271958.08090000006</v>
      </c>
      <c r="N386">
        <f t="shared" si="59"/>
        <v>30</v>
      </c>
      <c r="O386">
        <f t="shared" si="60"/>
        <v>-1</v>
      </c>
      <c r="Q386">
        <f>Q385+N386*(K386-K385)</f>
        <v>1719.5808090000005</v>
      </c>
      <c r="R386">
        <f t="shared" si="56"/>
        <v>171958.08090000006</v>
      </c>
      <c r="S386">
        <f t="shared" si="57"/>
        <v>122760.76559999998</v>
      </c>
      <c r="U386" s="1" t="s">
        <v>398</v>
      </c>
      <c r="V386">
        <v>171958.0809</v>
      </c>
      <c r="W386">
        <f t="shared" si="58"/>
        <v>0</v>
      </c>
      <c r="AG386" s="1"/>
    </row>
    <row r="387" spans="1:33" x14ac:dyDescent="0.25">
      <c r="A387" s="1">
        <v>43382</v>
      </c>
      <c r="B387">
        <v>-6.1099461600636097E-2</v>
      </c>
      <c r="D387" s="2">
        <v>43382</v>
      </c>
      <c r="E387" s="3">
        <v>3.00449032439144E-2</v>
      </c>
      <c r="F387" s="5">
        <v>0.96995509675608504</v>
      </c>
      <c r="G387">
        <f t="shared" ref="G387:G450" si="61">IF(E387&gt;0.7,-1,0)</f>
        <v>0</v>
      </c>
      <c r="H387">
        <f t="shared" ref="H387:H450" si="62">IF(F387&gt;0.7,1,0)</f>
        <v>1</v>
      </c>
      <c r="I387">
        <f t="shared" ref="I387:I450" si="63">G387*(-B387)</f>
        <v>0</v>
      </c>
      <c r="J387">
        <f t="shared" ref="J387:J450" si="64">H387*B387</f>
        <v>-6.1099461600636097E-2</v>
      </c>
      <c r="K387">
        <v>281.80011000000002</v>
      </c>
      <c r="M387">
        <f t="shared" ref="M387:M450" si="65">100000+R387</f>
        <v>270722.66890000016</v>
      </c>
      <c r="N387">
        <f t="shared" si="59"/>
        <v>30</v>
      </c>
      <c r="O387">
        <f t="shared" si="60"/>
        <v>-1</v>
      </c>
      <c r="Q387">
        <f>Q386+N387*(K387-K386)</f>
        <v>1707.2266890000017</v>
      </c>
      <c r="R387">
        <f t="shared" ref="R387:R450" si="66">Q387*100</f>
        <v>170722.66890000016</v>
      </c>
      <c r="S387">
        <f t="shared" ref="S387:S450" si="67">(100000-4*22531)+400*K387</f>
        <v>122596.04400000001</v>
      </c>
      <c r="U387" s="1" t="s">
        <v>399</v>
      </c>
      <c r="V387">
        <v>170722.66889999999</v>
      </c>
      <c r="W387">
        <f t="shared" ref="W387:W450" si="68">R387-V387</f>
        <v>0</v>
      </c>
      <c r="AG387" s="1"/>
    </row>
    <row r="388" spans="1:33" x14ac:dyDescent="0.25">
      <c r="A388" s="1">
        <v>43383</v>
      </c>
      <c r="B388">
        <v>-5.2928384065284502E-2</v>
      </c>
      <c r="D388" s="2">
        <v>43383</v>
      </c>
      <c r="E388" s="4">
        <v>2.67300596368258E-6</v>
      </c>
      <c r="F388" s="5">
        <v>0.99999732699403598</v>
      </c>
      <c r="G388">
        <f t="shared" si="61"/>
        <v>0</v>
      </c>
      <c r="H388">
        <f t="shared" si="62"/>
        <v>1</v>
      </c>
      <c r="I388">
        <f t="shared" si="63"/>
        <v>0</v>
      </c>
      <c r="J388">
        <f t="shared" si="64"/>
        <v>-5.2928384065284502E-2</v>
      </c>
      <c r="K388">
        <v>272.87744099999998</v>
      </c>
      <c r="M388">
        <f t="shared" si="65"/>
        <v>243954.66190000004</v>
      </c>
      <c r="N388">
        <f t="shared" si="59"/>
        <v>30</v>
      </c>
      <c r="O388">
        <f t="shared" si="60"/>
        <v>-1</v>
      </c>
      <c r="Q388">
        <f>Q387+N388*(K388-K387)</f>
        <v>1439.5466190000004</v>
      </c>
      <c r="R388">
        <f t="shared" si="66"/>
        <v>143954.66190000004</v>
      </c>
      <c r="S388">
        <f t="shared" si="67"/>
        <v>119026.97639999999</v>
      </c>
      <c r="U388" s="1" t="s">
        <v>400</v>
      </c>
      <c r="V388">
        <v>143954.66190000001</v>
      </c>
      <c r="W388">
        <f t="shared" si="68"/>
        <v>0</v>
      </c>
      <c r="AG388" s="1"/>
    </row>
    <row r="389" spans="1:33" x14ac:dyDescent="0.25">
      <c r="A389" s="1">
        <v>43384</v>
      </c>
      <c r="B389">
        <v>-2.9760901831992901E-2</v>
      </c>
      <c r="D389" s="2">
        <v>43384</v>
      </c>
      <c r="E389" s="4">
        <v>4.8246064920931498E-9</v>
      </c>
      <c r="F389" s="5">
        <v>0.99999999517539295</v>
      </c>
      <c r="G389">
        <f t="shared" si="61"/>
        <v>0</v>
      </c>
      <c r="H389">
        <f t="shared" si="62"/>
        <v>1</v>
      </c>
      <c r="I389">
        <f t="shared" si="63"/>
        <v>0</v>
      </c>
      <c r="J389">
        <f t="shared" si="64"/>
        <v>-2.9760901831992901E-2</v>
      </c>
      <c r="K389">
        <v>266.86691300000001</v>
      </c>
      <c r="M389">
        <f t="shared" si="65"/>
        <v>225923.07790000015</v>
      </c>
      <c r="N389">
        <f t="shared" si="59"/>
        <v>30</v>
      </c>
      <c r="O389">
        <f t="shared" si="60"/>
        <v>-1</v>
      </c>
      <c r="Q389">
        <f>Q388+N389*(K389-K388)</f>
        <v>1259.2307790000013</v>
      </c>
      <c r="R389">
        <f t="shared" si="66"/>
        <v>125923.07790000013</v>
      </c>
      <c r="S389">
        <f t="shared" si="67"/>
        <v>116622.76520000001</v>
      </c>
      <c r="U389" s="1" t="s">
        <v>401</v>
      </c>
      <c r="V389">
        <v>125923.0779</v>
      </c>
      <c r="W389">
        <f t="shared" si="68"/>
        <v>1.3096723705530167E-10</v>
      </c>
      <c r="AG389" s="1"/>
    </row>
    <row r="390" spans="1:33" x14ac:dyDescent="0.25">
      <c r="A390" s="1">
        <v>43385</v>
      </c>
      <c r="B390">
        <v>-4.2833951037922598E-2</v>
      </c>
      <c r="D390" s="2">
        <v>43385</v>
      </c>
      <c r="E390" s="4">
        <v>3.2931213311826397E-11</v>
      </c>
      <c r="F390" s="5">
        <v>0.99999999996706801</v>
      </c>
      <c r="G390">
        <f t="shared" si="61"/>
        <v>0</v>
      </c>
      <c r="H390">
        <f t="shared" si="62"/>
        <v>1</v>
      </c>
      <c r="I390">
        <f t="shared" si="63"/>
        <v>0</v>
      </c>
      <c r="J390">
        <f t="shared" si="64"/>
        <v>-4.2833951037922598E-2</v>
      </c>
      <c r="K390">
        <v>270.57324199999999</v>
      </c>
      <c r="M390">
        <f t="shared" si="65"/>
        <v>237042.06490000008</v>
      </c>
      <c r="N390">
        <f t="shared" si="59"/>
        <v>30</v>
      </c>
      <c r="O390">
        <f t="shared" si="60"/>
        <v>-1</v>
      </c>
      <c r="Q390">
        <f>Q389+N390*(K390-K389)</f>
        <v>1370.4206490000008</v>
      </c>
      <c r="R390">
        <f t="shared" si="66"/>
        <v>137042.06490000008</v>
      </c>
      <c r="S390">
        <f t="shared" si="67"/>
        <v>118105.2968</v>
      </c>
      <c r="U390" s="1" t="s">
        <v>402</v>
      </c>
      <c r="V390">
        <v>137042.0649</v>
      </c>
      <c r="W390">
        <f t="shared" si="68"/>
        <v>0</v>
      </c>
      <c r="AG390" s="1"/>
    </row>
    <row r="391" spans="1:33" x14ac:dyDescent="0.25">
      <c r="A391" s="1">
        <v>43388</v>
      </c>
      <c r="B391">
        <v>-3.25802863933689E-2</v>
      </c>
      <c r="D391" s="2">
        <v>43388</v>
      </c>
      <c r="E391" s="4">
        <v>3.3735236826259999E-12</v>
      </c>
      <c r="F391" s="5">
        <v>0.99999999999662603</v>
      </c>
      <c r="G391">
        <f t="shared" si="61"/>
        <v>0</v>
      </c>
      <c r="H391">
        <f t="shared" si="62"/>
        <v>1</v>
      </c>
      <c r="I391">
        <f t="shared" si="63"/>
        <v>0</v>
      </c>
      <c r="J391">
        <f t="shared" si="64"/>
        <v>-3.25802863933689E-2</v>
      </c>
      <c r="K391">
        <v>269.05343599999998</v>
      </c>
      <c r="M391">
        <f t="shared" si="65"/>
        <v>232482.64690000002</v>
      </c>
      <c r="N391">
        <f t="shared" si="59"/>
        <v>30</v>
      </c>
      <c r="O391">
        <f t="shared" si="60"/>
        <v>-1</v>
      </c>
      <c r="Q391">
        <f>Q390+N391*(K391-K390)</f>
        <v>1324.8264690000003</v>
      </c>
      <c r="R391">
        <f t="shared" si="66"/>
        <v>132482.64690000002</v>
      </c>
      <c r="S391">
        <f t="shared" si="67"/>
        <v>117497.37439999999</v>
      </c>
      <c r="U391" s="1" t="s">
        <v>403</v>
      </c>
      <c r="V391">
        <v>132482.646899999</v>
      </c>
      <c r="W391">
        <f t="shared" si="68"/>
        <v>1.0186340659856796E-9</v>
      </c>
      <c r="AG391" s="1"/>
    </row>
    <row r="392" spans="1:33" x14ac:dyDescent="0.25">
      <c r="A392" s="1">
        <v>43389</v>
      </c>
      <c r="B392">
        <v>-5.36020221949947E-2</v>
      </c>
      <c r="D392" s="2">
        <v>43389</v>
      </c>
      <c r="E392" s="4">
        <v>7.1054273576010003E-15</v>
      </c>
      <c r="F392" s="5">
        <v>0.99999999999999201</v>
      </c>
      <c r="G392">
        <f t="shared" si="61"/>
        <v>0</v>
      </c>
      <c r="H392">
        <f t="shared" si="62"/>
        <v>1</v>
      </c>
      <c r="I392">
        <f t="shared" si="63"/>
        <v>0</v>
      </c>
      <c r="J392">
        <f t="shared" si="64"/>
        <v>-5.36020221949947E-2</v>
      </c>
      <c r="K392">
        <v>274.93649299999998</v>
      </c>
      <c r="M392">
        <f t="shared" si="65"/>
        <v>250131.81790000005</v>
      </c>
      <c r="N392">
        <f t="shared" si="59"/>
        <v>30</v>
      </c>
      <c r="O392">
        <f t="shared" si="60"/>
        <v>-1</v>
      </c>
      <c r="Q392">
        <f>Q391+N392*(K392-K391)</f>
        <v>1501.3181790000006</v>
      </c>
      <c r="R392">
        <f t="shared" si="66"/>
        <v>150131.81790000005</v>
      </c>
      <c r="S392">
        <f t="shared" si="67"/>
        <v>119850.59719999999</v>
      </c>
      <c r="U392" s="1" t="s">
        <v>404</v>
      </c>
      <c r="V392">
        <v>150131.81789999999</v>
      </c>
      <c r="W392">
        <f t="shared" si="68"/>
        <v>0</v>
      </c>
      <c r="AG392" s="1"/>
    </row>
    <row r="393" spans="1:33" x14ac:dyDescent="0.25">
      <c r="A393" s="1">
        <v>43390</v>
      </c>
      <c r="B393">
        <v>-7.1242641409195395E-2</v>
      </c>
      <c r="D393" s="2">
        <v>43390</v>
      </c>
      <c r="E393" s="3">
        <v>0</v>
      </c>
      <c r="F393" s="5">
        <v>1</v>
      </c>
      <c r="G393">
        <f t="shared" si="61"/>
        <v>0</v>
      </c>
      <c r="H393">
        <f t="shared" si="62"/>
        <v>1</v>
      </c>
      <c r="I393">
        <f t="shared" si="63"/>
        <v>0</v>
      </c>
      <c r="J393">
        <f t="shared" si="64"/>
        <v>-7.1242641409195395E-2</v>
      </c>
      <c r="K393">
        <v>274.98556500000001</v>
      </c>
      <c r="M393">
        <f t="shared" si="65"/>
        <v>250279.03390000013</v>
      </c>
      <c r="N393">
        <f t="shared" si="59"/>
        <v>30</v>
      </c>
      <c r="O393">
        <f t="shared" si="60"/>
        <v>-1</v>
      </c>
      <c r="Q393">
        <f>Q392+N393*(K393-K392)</f>
        <v>1502.7903390000013</v>
      </c>
      <c r="R393">
        <f t="shared" si="66"/>
        <v>150279.03390000013</v>
      </c>
      <c r="S393">
        <f t="shared" si="67"/>
        <v>119870.22600000001</v>
      </c>
      <c r="U393" s="1" t="s">
        <v>405</v>
      </c>
      <c r="V393">
        <v>150279.03390000001</v>
      </c>
      <c r="W393">
        <f t="shared" si="68"/>
        <v>0</v>
      </c>
      <c r="AG393" s="1"/>
    </row>
    <row r="394" spans="1:33" x14ac:dyDescent="0.25">
      <c r="A394" s="1">
        <v>43391</v>
      </c>
      <c r="B394">
        <v>-7.6121539430178103E-2</v>
      </c>
      <c r="D394" s="2">
        <v>43391</v>
      </c>
      <c r="E394" s="3">
        <v>0</v>
      </c>
      <c r="F394" s="5">
        <v>1</v>
      </c>
      <c r="G394">
        <f t="shared" si="61"/>
        <v>0</v>
      </c>
      <c r="H394">
        <f t="shared" si="62"/>
        <v>1</v>
      </c>
      <c r="I394">
        <f t="shared" si="63"/>
        <v>0</v>
      </c>
      <c r="J394">
        <f t="shared" si="64"/>
        <v>-7.6121539430178103E-2</v>
      </c>
      <c r="K394">
        <v>271.01443499999999</v>
      </c>
      <c r="M394">
        <f t="shared" si="65"/>
        <v>238365.64390000008</v>
      </c>
      <c r="N394">
        <f t="shared" si="59"/>
        <v>30</v>
      </c>
      <c r="O394">
        <f t="shared" si="60"/>
        <v>-1</v>
      </c>
      <c r="Q394">
        <f>Q393+N394*(K394-K393)</f>
        <v>1383.6564390000008</v>
      </c>
      <c r="R394">
        <f t="shared" si="66"/>
        <v>138365.64390000008</v>
      </c>
      <c r="S394">
        <f t="shared" si="67"/>
        <v>118281.77399999999</v>
      </c>
      <c r="U394" s="1" t="s">
        <v>406</v>
      </c>
      <c r="V394">
        <v>138365.6439</v>
      </c>
      <c r="W394">
        <f t="shared" si="68"/>
        <v>0</v>
      </c>
      <c r="AG394" s="1"/>
    </row>
    <row r="395" spans="1:33" x14ac:dyDescent="0.25">
      <c r="A395" s="1">
        <v>43392</v>
      </c>
      <c r="B395">
        <v>-7.6633475354992098E-2</v>
      </c>
      <c r="D395" s="2">
        <v>43392</v>
      </c>
      <c r="E395" s="3">
        <v>0</v>
      </c>
      <c r="F395" s="5">
        <v>1</v>
      </c>
      <c r="G395">
        <f t="shared" si="61"/>
        <v>0</v>
      </c>
      <c r="H395">
        <f t="shared" si="62"/>
        <v>1</v>
      </c>
      <c r="I395">
        <f t="shared" si="63"/>
        <v>0</v>
      </c>
      <c r="J395">
        <f t="shared" si="64"/>
        <v>-7.6633475354992098E-2</v>
      </c>
      <c r="K395">
        <v>270.86737099999999</v>
      </c>
      <c r="M395">
        <f t="shared" si="65"/>
        <v>237924.45190000007</v>
      </c>
      <c r="N395">
        <f t="shared" si="59"/>
        <v>30</v>
      </c>
      <c r="O395">
        <f t="shared" si="60"/>
        <v>-1</v>
      </c>
      <c r="Q395">
        <f>Q394+N395*(K395-K394)</f>
        <v>1379.2445190000008</v>
      </c>
      <c r="R395">
        <f t="shared" si="66"/>
        <v>137924.45190000007</v>
      </c>
      <c r="S395">
        <f t="shared" si="67"/>
        <v>118222.94839999999</v>
      </c>
      <c r="U395" s="1" t="s">
        <v>407</v>
      </c>
      <c r="V395">
        <v>137924.45189999999</v>
      </c>
      <c r="W395">
        <f t="shared" si="68"/>
        <v>0</v>
      </c>
      <c r="AG395" s="1"/>
    </row>
    <row r="396" spans="1:33" x14ac:dyDescent="0.25">
      <c r="A396" s="1">
        <v>43395</v>
      </c>
      <c r="B396">
        <v>-8.6360627261367506E-2</v>
      </c>
      <c r="D396" s="2">
        <v>43395</v>
      </c>
      <c r="E396" s="3">
        <v>0</v>
      </c>
      <c r="F396" s="5">
        <v>1</v>
      </c>
      <c r="G396">
        <f t="shared" si="61"/>
        <v>0</v>
      </c>
      <c r="H396">
        <f t="shared" si="62"/>
        <v>1</v>
      </c>
      <c r="I396">
        <f t="shared" si="63"/>
        <v>0</v>
      </c>
      <c r="J396">
        <f t="shared" si="64"/>
        <v>-8.6360627261367506E-2</v>
      </c>
      <c r="K396">
        <v>269.65154999999999</v>
      </c>
      <c r="M396">
        <f t="shared" si="65"/>
        <v>234276.98890000005</v>
      </c>
      <c r="N396">
        <f t="shared" si="59"/>
        <v>30</v>
      </c>
      <c r="O396">
        <f t="shared" si="60"/>
        <v>-1</v>
      </c>
      <c r="Q396">
        <f>Q395+N396*(K396-K395)</f>
        <v>1342.7698890000006</v>
      </c>
      <c r="R396">
        <f t="shared" si="66"/>
        <v>134276.98890000005</v>
      </c>
      <c r="S396">
        <f t="shared" si="67"/>
        <v>117736.62</v>
      </c>
      <c r="U396" s="1" t="s">
        <v>408</v>
      </c>
      <c r="V396">
        <v>134276.98889999901</v>
      </c>
      <c r="W396">
        <f t="shared" si="68"/>
        <v>1.0477378964424133E-9</v>
      </c>
      <c r="AG396" s="1"/>
    </row>
    <row r="397" spans="1:33" x14ac:dyDescent="0.25">
      <c r="A397" s="1">
        <v>43396</v>
      </c>
      <c r="B397">
        <v>-9.6633871667441196E-2</v>
      </c>
      <c r="D397" s="2">
        <v>43396</v>
      </c>
      <c r="E397" s="3">
        <v>0</v>
      </c>
      <c r="F397" s="5">
        <v>1</v>
      </c>
      <c r="G397">
        <f t="shared" si="61"/>
        <v>0</v>
      </c>
      <c r="H397">
        <f t="shared" si="62"/>
        <v>1</v>
      </c>
      <c r="I397">
        <f t="shared" si="63"/>
        <v>0</v>
      </c>
      <c r="J397">
        <f t="shared" si="64"/>
        <v>-9.6633871667441196E-2</v>
      </c>
      <c r="K397">
        <v>268.27880900000002</v>
      </c>
      <c r="M397">
        <f t="shared" si="65"/>
        <v>230158.76590000017</v>
      </c>
      <c r="N397">
        <f t="shared" si="59"/>
        <v>30</v>
      </c>
      <c r="O397">
        <f t="shared" si="60"/>
        <v>-1</v>
      </c>
      <c r="Q397">
        <f>Q396+N397*(K397-K396)</f>
        <v>1301.5876590000016</v>
      </c>
      <c r="R397">
        <f t="shared" si="66"/>
        <v>130158.76590000016</v>
      </c>
      <c r="S397">
        <f t="shared" si="67"/>
        <v>117187.52360000001</v>
      </c>
      <c r="U397" s="1" t="s">
        <v>409</v>
      </c>
      <c r="V397">
        <v>130158.76589999899</v>
      </c>
      <c r="W397">
        <f t="shared" si="68"/>
        <v>1.1641532182693481E-9</v>
      </c>
      <c r="AG397" s="1"/>
    </row>
    <row r="398" spans="1:33" x14ac:dyDescent="0.25">
      <c r="A398" s="1">
        <v>43397</v>
      </c>
      <c r="B398">
        <v>-8.7495996545997601E-2</v>
      </c>
      <c r="D398" s="2">
        <v>43397</v>
      </c>
      <c r="E398" s="3">
        <v>0</v>
      </c>
      <c r="F398" s="5">
        <v>1</v>
      </c>
      <c r="G398">
        <f t="shared" si="61"/>
        <v>0</v>
      </c>
      <c r="H398">
        <f t="shared" si="62"/>
        <v>1</v>
      </c>
      <c r="I398">
        <f t="shared" si="63"/>
        <v>0</v>
      </c>
      <c r="J398">
        <f t="shared" si="64"/>
        <v>-8.7495996545997601E-2</v>
      </c>
      <c r="K398">
        <v>260.15035999999998</v>
      </c>
      <c r="M398">
        <f t="shared" si="65"/>
        <v>205773.41890000002</v>
      </c>
      <c r="N398">
        <f t="shared" si="59"/>
        <v>30</v>
      </c>
      <c r="O398">
        <f t="shared" si="60"/>
        <v>-1</v>
      </c>
      <c r="Q398">
        <f>Q397+N398*(K398-K397)</f>
        <v>1057.7341890000002</v>
      </c>
      <c r="R398">
        <f t="shared" si="66"/>
        <v>105773.41890000002</v>
      </c>
      <c r="S398">
        <f t="shared" si="67"/>
        <v>113936.14399999999</v>
      </c>
      <c r="U398" s="1" t="s">
        <v>410</v>
      </c>
      <c r="V398">
        <v>105773.4189</v>
      </c>
      <c r="W398">
        <f t="shared" si="68"/>
        <v>0</v>
      </c>
      <c r="AG398" s="1"/>
    </row>
    <row r="399" spans="1:33" x14ac:dyDescent="0.25">
      <c r="A399" s="1">
        <v>43398</v>
      </c>
      <c r="B399">
        <v>-0.12726420874965599</v>
      </c>
      <c r="D399" s="2">
        <v>43398</v>
      </c>
      <c r="E399" s="3">
        <v>0</v>
      </c>
      <c r="F399" s="5">
        <v>1</v>
      </c>
      <c r="G399">
        <f t="shared" si="61"/>
        <v>0</v>
      </c>
      <c r="H399">
        <f t="shared" si="62"/>
        <v>1</v>
      </c>
      <c r="I399">
        <f t="shared" si="63"/>
        <v>0</v>
      </c>
      <c r="J399">
        <f t="shared" si="64"/>
        <v>-0.12726420874965599</v>
      </c>
      <c r="K399">
        <v>264.817566</v>
      </c>
      <c r="M399">
        <f t="shared" si="65"/>
        <v>219775.03690000006</v>
      </c>
      <c r="N399">
        <f t="shared" si="59"/>
        <v>30</v>
      </c>
      <c r="O399">
        <f t="shared" si="60"/>
        <v>-1</v>
      </c>
      <c r="Q399">
        <f>Q398+N399*(K399-K398)</f>
        <v>1197.7503690000008</v>
      </c>
      <c r="R399">
        <f t="shared" si="66"/>
        <v>119775.03690000008</v>
      </c>
      <c r="S399">
        <f t="shared" si="67"/>
        <v>115803.0264</v>
      </c>
      <c r="U399" s="1" t="s">
        <v>411</v>
      </c>
      <c r="V399">
        <v>119775.03690000001</v>
      </c>
      <c r="W399">
        <f t="shared" si="68"/>
        <v>0</v>
      </c>
      <c r="AG399" s="1"/>
    </row>
    <row r="400" spans="1:33" x14ac:dyDescent="0.25">
      <c r="A400" s="1">
        <v>43399</v>
      </c>
      <c r="B400">
        <v>-6.6756056229769697E-2</v>
      </c>
      <c r="D400" s="2">
        <v>43399</v>
      </c>
      <c r="E400" s="3">
        <v>0</v>
      </c>
      <c r="F400" s="5">
        <v>1</v>
      </c>
      <c r="G400">
        <f t="shared" si="61"/>
        <v>0</v>
      </c>
      <c r="H400">
        <f t="shared" si="62"/>
        <v>1</v>
      </c>
      <c r="I400">
        <f t="shared" si="63"/>
        <v>0</v>
      </c>
      <c r="J400">
        <f t="shared" si="64"/>
        <v>-6.6756056229769697E-2</v>
      </c>
      <c r="K400">
        <v>260.16012599999999</v>
      </c>
      <c r="M400">
        <f t="shared" si="65"/>
        <v>205802.71690000006</v>
      </c>
      <c r="N400">
        <f t="shared" si="59"/>
        <v>30</v>
      </c>
      <c r="O400">
        <f t="shared" si="60"/>
        <v>-1</v>
      </c>
      <c r="Q400">
        <f>Q399+N400*(K400-K399)</f>
        <v>1058.0271690000004</v>
      </c>
      <c r="R400">
        <f t="shared" si="66"/>
        <v>105802.71690000004</v>
      </c>
      <c r="S400">
        <f t="shared" si="67"/>
        <v>113940.05039999999</v>
      </c>
      <c r="U400" s="1" t="s">
        <v>412</v>
      </c>
      <c r="V400">
        <v>105802.716899999</v>
      </c>
      <c r="W400">
        <f t="shared" si="68"/>
        <v>1.0477378964424133E-9</v>
      </c>
      <c r="AG400" s="1"/>
    </row>
    <row r="401" spans="1:33" x14ac:dyDescent="0.25">
      <c r="A401" s="1">
        <v>43402</v>
      </c>
      <c r="B401">
        <v>-5.43519710109917E-2</v>
      </c>
      <c r="D401" s="2">
        <v>43402</v>
      </c>
      <c r="E401" s="3">
        <v>0</v>
      </c>
      <c r="F401" s="5">
        <v>1</v>
      </c>
      <c r="G401">
        <f t="shared" si="61"/>
        <v>0</v>
      </c>
      <c r="H401">
        <f t="shared" si="62"/>
        <v>1</v>
      </c>
      <c r="I401">
        <f t="shared" si="63"/>
        <v>0</v>
      </c>
      <c r="J401">
        <f t="shared" si="64"/>
        <v>-5.43519710109917E-2</v>
      </c>
      <c r="K401">
        <v>258.71875</v>
      </c>
      <c r="M401">
        <f t="shared" si="65"/>
        <v>201478.58890000006</v>
      </c>
      <c r="N401">
        <f t="shared" si="59"/>
        <v>30</v>
      </c>
      <c r="O401">
        <f t="shared" si="60"/>
        <v>-1</v>
      </c>
      <c r="Q401">
        <f>Q400+N401*(K401-K400)</f>
        <v>1014.7858890000007</v>
      </c>
      <c r="R401">
        <f t="shared" si="66"/>
        <v>101478.58890000006</v>
      </c>
      <c r="S401">
        <f t="shared" si="67"/>
        <v>113363.5</v>
      </c>
      <c r="U401" s="1" t="s">
        <v>413</v>
      </c>
      <c r="V401">
        <v>101478.5889</v>
      </c>
      <c r="W401">
        <f t="shared" si="68"/>
        <v>0</v>
      </c>
      <c r="AG401" s="1"/>
    </row>
    <row r="402" spans="1:33" x14ac:dyDescent="0.25">
      <c r="A402" s="1">
        <v>43403</v>
      </c>
      <c r="B402">
        <v>-6.9362616285373102E-2</v>
      </c>
      <c r="D402" s="2">
        <v>43403</v>
      </c>
      <c r="E402" s="3">
        <v>0</v>
      </c>
      <c r="F402" s="5">
        <v>1</v>
      </c>
      <c r="G402">
        <f t="shared" si="61"/>
        <v>0</v>
      </c>
      <c r="H402">
        <f t="shared" si="62"/>
        <v>1</v>
      </c>
      <c r="I402">
        <f t="shared" si="63"/>
        <v>0</v>
      </c>
      <c r="J402">
        <f t="shared" si="64"/>
        <v>-6.9362616285373102E-2</v>
      </c>
      <c r="K402">
        <v>262.55258199999997</v>
      </c>
      <c r="M402">
        <f t="shared" si="65"/>
        <v>212980.08489999996</v>
      </c>
      <c r="N402">
        <f t="shared" si="59"/>
        <v>30</v>
      </c>
      <c r="O402">
        <f t="shared" si="60"/>
        <v>-1</v>
      </c>
      <c r="Q402">
        <f>Q401+N402*(K402-K401)</f>
        <v>1129.8008489999997</v>
      </c>
      <c r="R402">
        <f t="shared" si="66"/>
        <v>112980.08489999997</v>
      </c>
      <c r="S402">
        <f t="shared" si="67"/>
        <v>114897.03279999999</v>
      </c>
      <c r="U402" s="1" t="s">
        <v>414</v>
      </c>
      <c r="V402">
        <v>112980.084899999</v>
      </c>
      <c r="W402">
        <f t="shared" si="68"/>
        <v>9.7497832030057907E-10</v>
      </c>
      <c r="AG402" s="1"/>
    </row>
    <row r="403" spans="1:33" x14ac:dyDescent="0.25">
      <c r="A403" s="1">
        <v>43404</v>
      </c>
      <c r="B403">
        <v>-7.1132350131364402E-2</v>
      </c>
      <c r="D403" s="2">
        <v>43404</v>
      </c>
      <c r="E403" s="3">
        <v>0</v>
      </c>
      <c r="F403" s="5">
        <v>1</v>
      </c>
      <c r="G403">
        <f t="shared" si="61"/>
        <v>0</v>
      </c>
      <c r="H403">
        <f t="shared" si="62"/>
        <v>1</v>
      </c>
      <c r="I403">
        <f t="shared" si="63"/>
        <v>0</v>
      </c>
      <c r="J403">
        <f t="shared" si="64"/>
        <v>-7.1132350131364402E-2</v>
      </c>
      <c r="K403">
        <v>265.35687300000001</v>
      </c>
      <c r="M403">
        <f t="shared" si="65"/>
        <v>221392.9579000001</v>
      </c>
      <c r="N403">
        <f t="shared" si="59"/>
        <v>30</v>
      </c>
      <c r="O403">
        <f t="shared" si="60"/>
        <v>-1</v>
      </c>
      <c r="Q403">
        <f>Q402+N403*(K403-K402)</f>
        <v>1213.9295790000008</v>
      </c>
      <c r="R403">
        <f t="shared" si="66"/>
        <v>121392.95790000008</v>
      </c>
      <c r="S403">
        <f t="shared" si="67"/>
        <v>116018.74920000001</v>
      </c>
      <c r="U403" s="1" t="s">
        <v>415</v>
      </c>
      <c r="V403">
        <v>121392.95789999999</v>
      </c>
      <c r="W403">
        <f t="shared" si="68"/>
        <v>0</v>
      </c>
      <c r="AG403" s="1"/>
    </row>
    <row r="404" spans="1:33" x14ac:dyDescent="0.25">
      <c r="A404" s="1">
        <v>43405</v>
      </c>
      <c r="B404">
        <v>-7.9957071938450405E-2</v>
      </c>
      <c r="D404" s="2">
        <v>43405</v>
      </c>
      <c r="E404" s="3">
        <v>0</v>
      </c>
      <c r="F404" s="5">
        <v>1</v>
      </c>
      <c r="G404">
        <f t="shared" si="61"/>
        <v>0</v>
      </c>
      <c r="H404">
        <f t="shared" si="62"/>
        <v>1</v>
      </c>
      <c r="I404">
        <f t="shared" si="63"/>
        <v>0</v>
      </c>
      <c r="J404">
        <f t="shared" si="64"/>
        <v>-7.9957071938450405E-2</v>
      </c>
      <c r="K404">
        <v>268.18075599999997</v>
      </c>
      <c r="M404">
        <f t="shared" si="65"/>
        <v>229864.60689999998</v>
      </c>
      <c r="N404">
        <f t="shared" si="59"/>
        <v>30</v>
      </c>
      <c r="O404">
        <f t="shared" si="60"/>
        <v>-1</v>
      </c>
      <c r="Q404">
        <f>Q403+N404*(K404-K403)</f>
        <v>1298.6460689999999</v>
      </c>
      <c r="R404">
        <f t="shared" si="66"/>
        <v>129864.60689999998</v>
      </c>
      <c r="S404">
        <f t="shared" si="67"/>
        <v>117148.30239999999</v>
      </c>
      <c r="U404" s="1" t="s">
        <v>416</v>
      </c>
      <c r="V404">
        <v>129864.6069</v>
      </c>
      <c r="W404">
        <f t="shared" si="68"/>
        <v>0</v>
      </c>
      <c r="AG404" s="1"/>
    </row>
    <row r="405" spans="1:33" x14ac:dyDescent="0.25">
      <c r="A405" s="1">
        <v>43406</v>
      </c>
      <c r="B405">
        <v>-9.6560697570893403E-2</v>
      </c>
      <c r="D405" s="2">
        <v>43406</v>
      </c>
      <c r="E405" s="3">
        <v>0</v>
      </c>
      <c r="F405" s="5">
        <v>1</v>
      </c>
      <c r="G405">
        <f t="shared" si="61"/>
        <v>0</v>
      </c>
      <c r="H405">
        <f t="shared" si="62"/>
        <v>1</v>
      </c>
      <c r="I405">
        <f t="shared" si="63"/>
        <v>0</v>
      </c>
      <c r="J405">
        <f t="shared" si="64"/>
        <v>-9.6560697570893403E-2</v>
      </c>
      <c r="K405">
        <v>266.59231599999998</v>
      </c>
      <c r="M405">
        <f t="shared" si="65"/>
        <v>225099.28690000001</v>
      </c>
      <c r="N405">
        <f t="shared" si="59"/>
        <v>30</v>
      </c>
      <c r="O405">
        <f t="shared" si="60"/>
        <v>-1</v>
      </c>
      <c r="Q405">
        <f>Q404+N405*(K405-K404)</f>
        <v>1250.9928690000002</v>
      </c>
      <c r="R405">
        <f t="shared" si="66"/>
        <v>125099.28690000002</v>
      </c>
      <c r="S405">
        <f t="shared" si="67"/>
        <v>116512.9264</v>
      </c>
      <c r="U405" s="1" t="s">
        <v>417</v>
      </c>
      <c r="V405">
        <v>125099.28690000001</v>
      </c>
      <c r="W405">
        <f t="shared" si="68"/>
        <v>0</v>
      </c>
      <c r="AG405" s="1"/>
    </row>
    <row r="406" spans="1:33" x14ac:dyDescent="0.25">
      <c r="A406" s="1">
        <v>43409</v>
      </c>
      <c r="B406">
        <v>-7.1422266943034302E-2</v>
      </c>
      <c r="D406" s="2">
        <v>43409</v>
      </c>
      <c r="E406" s="3">
        <v>0</v>
      </c>
      <c r="F406" s="5">
        <v>1</v>
      </c>
      <c r="G406">
        <f t="shared" si="61"/>
        <v>0</v>
      </c>
      <c r="H406">
        <f t="shared" si="62"/>
        <v>1</v>
      </c>
      <c r="I406">
        <f t="shared" si="63"/>
        <v>0</v>
      </c>
      <c r="J406">
        <f t="shared" si="64"/>
        <v>-7.1422266943034302E-2</v>
      </c>
      <c r="K406">
        <v>268.06310999999999</v>
      </c>
      <c r="M406">
        <f t="shared" si="65"/>
        <v>229511.66890000005</v>
      </c>
      <c r="N406">
        <f t="shared" si="59"/>
        <v>30</v>
      </c>
      <c r="O406">
        <f t="shared" si="60"/>
        <v>-1</v>
      </c>
      <c r="Q406">
        <f>Q405+N406*(K406-K405)</f>
        <v>1295.1166890000004</v>
      </c>
      <c r="R406">
        <f t="shared" si="66"/>
        <v>129511.66890000005</v>
      </c>
      <c r="S406">
        <f t="shared" si="67"/>
        <v>117101.24399999999</v>
      </c>
      <c r="U406" s="1" t="s">
        <v>418</v>
      </c>
      <c r="V406">
        <v>129511.668899999</v>
      </c>
      <c r="W406">
        <f t="shared" si="68"/>
        <v>1.0477378964424133E-9</v>
      </c>
      <c r="AG406" s="1"/>
    </row>
    <row r="407" spans="1:33" x14ac:dyDescent="0.25">
      <c r="A407" s="1">
        <v>43410</v>
      </c>
      <c r="B407">
        <v>-6.9985876562543903E-2</v>
      </c>
      <c r="D407" s="2">
        <v>43410</v>
      </c>
      <c r="E407" s="3">
        <v>0</v>
      </c>
      <c r="F407" s="5">
        <v>1</v>
      </c>
      <c r="G407">
        <f t="shared" si="61"/>
        <v>0</v>
      </c>
      <c r="H407">
        <f t="shared" si="62"/>
        <v>1</v>
      </c>
      <c r="I407">
        <f t="shared" si="63"/>
        <v>0</v>
      </c>
      <c r="J407">
        <f t="shared" si="64"/>
        <v>-6.9985876562543903E-2</v>
      </c>
      <c r="K407">
        <v>269.75939899999997</v>
      </c>
      <c r="M407">
        <f t="shared" si="65"/>
        <v>234600.53589999999</v>
      </c>
      <c r="N407">
        <f t="shared" si="59"/>
        <v>30</v>
      </c>
      <c r="O407">
        <f t="shared" si="60"/>
        <v>-1</v>
      </c>
      <c r="Q407">
        <f>Q406+N407*(K407-K406)</f>
        <v>1346.0053589999998</v>
      </c>
      <c r="R407">
        <f t="shared" si="66"/>
        <v>134600.53589999999</v>
      </c>
      <c r="S407">
        <f t="shared" si="67"/>
        <v>117779.75959999999</v>
      </c>
      <c r="U407" s="1" t="s">
        <v>419</v>
      </c>
      <c r="V407">
        <v>134600.53589999999</v>
      </c>
      <c r="W407">
        <f t="shared" si="68"/>
        <v>0</v>
      </c>
      <c r="AG407" s="1"/>
    </row>
    <row r="408" spans="1:33" x14ac:dyDescent="0.25">
      <c r="A408" s="1">
        <v>43411</v>
      </c>
      <c r="B408">
        <v>-8.0924435645453902E-2</v>
      </c>
      <c r="D408" s="2">
        <v>43411</v>
      </c>
      <c r="E408" s="3">
        <v>0</v>
      </c>
      <c r="F408" s="5">
        <v>1</v>
      </c>
      <c r="G408">
        <f t="shared" si="61"/>
        <v>0</v>
      </c>
      <c r="H408">
        <f t="shared" si="62"/>
        <v>1</v>
      </c>
      <c r="I408">
        <f t="shared" si="63"/>
        <v>0</v>
      </c>
      <c r="J408">
        <f t="shared" si="64"/>
        <v>-8.0924435645453902E-2</v>
      </c>
      <c r="K408">
        <v>275.53463699999998</v>
      </c>
      <c r="M408">
        <f t="shared" si="65"/>
        <v>251926.2499</v>
      </c>
      <c r="N408">
        <f t="shared" si="59"/>
        <v>30</v>
      </c>
      <c r="O408">
        <f t="shared" si="60"/>
        <v>-1</v>
      </c>
      <c r="Q408">
        <f>Q407+N408*(K408-K407)</f>
        <v>1519.2624989999999</v>
      </c>
      <c r="R408">
        <f t="shared" si="66"/>
        <v>151926.2499</v>
      </c>
      <c r="S408">
        <f t="shared" si="67"/>
        <v>120089.85479999999</v>
      </c>
      <c r="U408" s="1" t="s">
        <v>420</v>
      </c>
      <c r="V408">
        <v>151926.2499</v>
      </c>
      <c r="W408">
        <f t="shared" si="68"/>
        <v>0</v>
      </c>
      <c r="AG408" s="1"/>
    </row>
    <row r="409" spans="1:33" x14ac:dyDescent="0.25">
      <c r="A409" s="1">
        <v>43412</v>
      </c>
      <c r="B409">
        <v>-7.4950191893348395E-2</v>
      </c>
      <c r="D409" s="2">
        <v>43412</v>
      </c>
      <c r="E409" s="3">
        <v>0</v>
      </c>
      <c r="F409" s="5">
        <v>1</v>
      </c>
      <c r="G409">
        <f t="shared" si="61"/>
        <v>0</v>
      </c>
      <c r="H409">
        <f t="shared" si="62"/>
        <v>1</v>
      </c>
      <c r="I409">
        <f t="shared" si="63"/>
        <v>0</v>
      </c>
      <c r="J409">
        <f t="shared" si="64"/>
        <v>-7.4950191893348395E-2</v>
      </c>
      <c r="K409">
        <v>275.03454599999998</v>
      </c>
      <c r="M409">
        <f t="shared" si="65"/>
        <v>250425.97690000001</v>
      </c>
      <c r="N409">
        <f t="shared" si="59"/>
        <v>30</v>
      </c>
      <c r="O409">
        <f t="shared" si="60"/>
        <v>-1</v>
      </c>
      <c r="Q409">
        <f>Q408+N409*(K409-K408)</f>
        <v>1504.259769</v>
      </c>
      <c r="R409">
        <f t="shared" si="66"/>
        <v>150425.97690000001</v>
      </c>
      <c r="S409">
        <f t="shared" si="67"/>
        <v>119889.81839999999</v>
      </c>
      <c r="U409" s="1" t="s">
        <v>421</v>
      </c>
      <c r="V409">
        <v>150425.97689999899</v>
      </c>
      <c r="W409">
        <f t="shared" si="68"/>
        <v>1.0186340659856796E-9</v>
      </c>
      <c r="AG409" s="1"/>
    </row>
    <row r="410" spans="1:33" x14ac:dyDescent="0.25">
      <c r="A410" s="1">
        <v>43413</v>
      </c>
      <c r="B410">
        <v>-6.2529621802455901E-2</v>
      </c>
      <c r="D410" s="2">
        <v>43413</v>
      </c>
      <c r="E410" s="3">
        <v>0</v>
      </c>
      <c r="F410" s="5">
        <v>1</v>
      </c>
      <c r="G410">
        <f t="shared" si="61"/>
        <v>0</v>
      </c>
      <c r="H410">
        <f t="shared" si="62"/>
        <v>1</v>
      </c>
      <c r="I410">
        <f t="shared" si="63"/>
        <v>0</v>
      </c>
      <c r="J410">
        <f t="shared" si="64"/>
        <v>-6.2529621802455901E-2</v>
      </c>
      <c r="K410">
        <v>272.347961</v>
      </c>
      <c r="M410">
        <f t="shared" si="65"/>
        <v>242366.22190000006</v>
      </c>
      <c r="N410">
        <f t="shared" si="59"/>
        <v>30</v>
      </c>
      <c r="O410">
        <f t="shared" si="60"/>
        <v>-1</v>
      </c>
      <c r="Q410">
        <f>Q409+N410*(K410-K409)</f>
        <v>1423.6622190000007</v>
      </c>
      <c r="R410">
        <f t="shared" si="66"/>
        <v>142366.22190000006</v>
      </c>
      <c r="S410">
        <f t="shared" si="67"/>
        <v>118815.1844</v>
      </c>
      <c r="U410" s="1" t="s">
        <v>422</v>
      </c>
      <c r="V410">
        <v>142366.2219</v>
      </c>
      <c r="W410">
        <f t="shared" si="68"/>
        <v>0</v>
      </c>
      <c r="AG410" s="1"/>
    </row>
    <row r="411" spans="1:33" x14ac:dyDescent="0.25">
      <c r="A411" s="1">
        <v>43416</v>
      </c>
      <c r="B411">
        <v>-4.4310301373692497E-2</v>
      </c>
      <c r="D411" s="2">
        <v>43416</v>
      </c>
      <c r="E411" s="3">
        <v>0</v>
      </c>
      <c r="F411" s="5">
        <v>1</v>
      </c>
      <c r="G411">
        <f t="shared" si="61"/>
        <v>0</v>
      </c>
      <c r="H411">
        <f t="shared" si="62"/>
        <v>1</v>
      </c>
      <c r="I411">
        <f t="shared" si="63"/>
        <v>0</v>
      </c>
      <c r="J411">
        <f t="shared" si="64"/>
        <v>-4.4310301373692497E-2</v>
      </c>
      <c r="K411">
        <v>267.259094</v>
      </c>
      <c r="M411">
        <f t="shared" si="65"/>
        <v>227099.6209000001</v>
      </c>
      <c r="N411">
        <f t="shared" si="59"/>
        <v>30</v>
      </c>
      <c r="O411">
        <f t="shared" si="60"/>
        <v>-1</v>
      </c>
      <c r="Q411">
        <f>Q410+N411*(K411-K410)</f>
        <v>1270.9962090000008</v>
      </c>
      <c r="R411">
        <f t="shared" si="66"/>
        <v>127099.62090000008</v>
      </c>
      <c r="S411">
        <f t="shared" si="67"/>
        <v>116779.6376</v>
      </c>
      <c r="U411" s="1" t="s">
        <v>423</v>
      </c>
      <c r="V411">
        <v>127099.62089999999</v>
      </c>
      <c r="W411">
        <f t="shared" si="68"/>
        <v>0</v>
      </c>
      <c r="AG411" s="1"/>
    </row>
    <row r="412" spans="1:33" x14ac:dyDescent="0.25">
      <c r="A412" s="1">
        <v>43417</v>
      </c>
      <c r="B412">
        <v>-4.8360122263614899E-2</v>
      </c>
      <c r="D412" s="2">
        <v>43417</v>
      </c>
      <c r="E412" s="3">
        <v>0</v>
      </c>
      <c r="F412" s="5">
        <v>1</v>
      </c>
      <c r="G412">
        <f t="shared" si="61"/>
        <v>0</v>
      </c>
      <c r="H412">
        <f t="shared" si="62"/>
        <v>1</v>
      </c>
      <c r="I412">
        <f t="shared" si="63"/>
        <v>0</v>
      </c>
      <c r="J412">
        <f t="shared" si="64"/>
        <v>-4.8360122263614899E-2</v>
      </c>
      <c r="K412">
        <v>266.75900300000001</v>
      </c>
      <c r="M412">
        <f t="shared" si="65"/>
        <v>225599.34790000011</v>
      </c>
      <c r="N412">
        <f t="shared" si="59"/>
        <v>30</v>
      </c>
      <c r="O412">
        <f t="shared" si="60"/>
        <v>-1</v>
      </c>
      <c r="Q412">
        <f>Q411+N412*(K412-K411)</f>
        <v>1255.9934790000009</v>
      </c>
      <c r="R412">
        <f t="shared" si="66"/>
        <v>125599.3479000001</v>
      </c>
      <c r="S412">
        <f t="shared" si="67"/>
        <v>116579.6012</v>
      </c>
      <c r="U412" s="1" t="s">
        <v>424</v>
      </c>
      <c r="V412">
        <v>125599.34789999999</v>
      </c>
      <c r="W412">
        <f t="shared" si="68"/>
        <v>0</v>
      </c>
      <c r="AG412" s="1"/>
    </row>
    <row r="413" spans="1:33" x14ac:dyDescent="0.25">
      <c r="A413" s="1">
        <v>43418</v>
      </c>
      <c r="B413">
        <v>-3.0827865758848501E-2</v>
      </c>
      <c r="D413" s="2">
        <v>43418</v>
      </c>
      <c r="E413" s="3">
        <v>0</v>
      </c>
      <c r="F413" s="5">
        <v>1</v>
      </c>
      <c r="G413">
        <f t="shared" si="61"/>
        <v>0</v>
      </c>
      <c r="H413">
        <f t="shared" si="62"/>
        <v>1</v>
      </c>
      <c r="I413">
        <f t="shared" si="63"/>
        <v>0</v>
      </c>
      <c r="J413">
        <f t="shared" si="64"/>
        <v>-3.0827865758848501E-2</v>
      </c>
      <c r="K413">
        <v>264.935272</v>
      </c>
      <c r="M413">
        <f t="shared" si="65"/>
        <v>220128.15490000008</v>
      </c>
      <c r="N413">
        <f t="shared" si="59"/>
        <v>30</v>
      </c>
      <c r="O413">
        <f t="shared" si="60"/>
        <v>-1</v>
      </c>
      <c r="Q413">
        <f>Q412+N413*(K413-K412)</f>
        <v>1201.2815490000007</v>
      </c>
      <c r="R413">
        <f t="shared" si="66"/>
        <v>120128.15490000007</v>
      </c>
      <c r="S413">
        <f t="shared" si="67"/>
        <v>115850.1088</v>
      </c>
      <c r="U413" s="1" t="s">
        <v>425</v>
      </c>
      <c r="V413">
        <v>120128.15489999999</v>
      </c>
      <c r="W413">
        <f t="shared" si="68"/>
        <v>0</v>
      </c>
      <c r="AG413" s="1"/>
    </row>
    <row r="414" spans="1:33" x14ac:dyDescent="0.25">
      <c r="A414" s="1">
        <v>43419</v>
      </c>
      <c r="B414">
        <v>-3.8517309637701898E-2</v>
      </c>
      <c r="D414" s="2">
        <v>43419</v>
      </c>
      <c r="E414" s="3">
        <v>0</v>
      </c>
      <c r="F414" s="5">
        <v>1</v>
      </c>
      <c r="G414">
        <f t="shared" si="61"/>
        <v>0</v>
      </c>
      <c r="H414">
        <f t="shared" si="62"/>
        <v>1</v>
      </c>
      <c r="I414">
        <f t="shared" si="63"/>
        <v>0</v>
      </c>
      <c r="J414">
        <f t="shared" si="64"/>
        <v>-3.8517309637701898E-2</v>
      </c>
      <c r="K414">
        <v>267.70031699999998</v>
      </c>
      <c r="M414">
        <f t="shared" si="65"/>
        <v>228976.29890000002</v>
      </c>
      <c r="N414">
        <f t="shared" si="59"/>
        <v>32</v>
      </c>
      <c r="O414">
        <f t="shared" si="60"/>
        <v>1</v>
      </c>
      <c r="Q414">
        <f>Q413+N414*(K414-K413)</f>
        <v>1289.7629890000003</v>
      </c>
      <c r="R414">
        <f t="shared" si="66"/>
        <v>128976.29890000002</v>
      </c>
      <c r="S414">
        <f t="shared" si="67"/>
        <v>116956.1268</v>
      </c>
      <c r="U414" s="1" t="s">
        <v>426</v>
      </c>
      <c r="V414">
        <v>128976.298899999</v>
      </c>
      <c r="W414">
        <f t="shared" si="68"/>
        <v>1.0186340659856796E-9</v>
      </c>
      <c r="AG414" s="1"/>
    </row>
    <row r="415" spans="1:33" x14ac:dyDescent="0.25">
      <c r="A415" s="1">
        <v>43420</v>
      </c>
      <c r="B415">
        <v>-3.3735553704198298E-2</v>
      </c>
      <c r="D415" s="2">
        <v>43420</v>
      </c>
      <c r="E415" s="3">
        <v>0</v>
      </c>
      <c r="F415" s="5">
        <v>1</v>
      </c>
      <c r="G415">
        <f t="shared" si="61"/>
        <v>0</v>
      </c>
      <c r="H415">
        <f t="shared" si="62"/>
        <v>1</v>
      </c>
      <c r="I415">
        <f t="shared" si="63"/>
        <v>0</v>
      </c>
      <c r="J415">
        <f t="shared" si="64"/>
        <v>-3.3735553704198298E-2</v>
      </c>
      <c r="K415">
        <v>268.39648399999999</v>
      </c>
      <c r="M415">
        <f t="shared" si="65"/>
        <v>231273.65000000005</v>
      </c>
      <c r="N415">
        <f t="shared" si="59"/>
        <v>33</v>
      </c>
      <c r="O415">
        <f t="shared" si="60"/>
        <v>0</v>
      </c>
      <c r="Q415">
        <f>Q414+N415*(K415-K414)</f>
        <v>1312.7365000000004</v>
      </c>
      <c r="R415">
        <f t="shared" si="66"/>
        <v>131273.65000000005</v>
      </c>
      <c r="S415">
        <f t="shared" si="67"/>
        <v>117234.59359999999</v>
      </c>
      <c r="U415" s="1" t="s">
        <v>427</v>
      </c>
      <c r="V415">
        <v>131273.649999999</v>
      </c>
      <c r="W415">
        <f t="shared" si="68"/>
        <v>1.0477378964424133E-9</v>
      </c>
      <c r="AG415" s="1"/>
    </row>
    <row r="416" spans="1:33" x14ac:dyDescent="0.25">
      <c r="A416" s="1">
        <v>43423</v>
      </c>
      <c r="B416">
        <v>-4.0281942596499497E-3</v>
      </c>
      <c r="D416" s="2">
        <v>43423</v>
      </c>
      <c r="E416" s="3">
        <v>0</v>
      </c>
      <c r="F416" s="5">
        <v>1</v>
      </c>
      <c r="G416">
        <f t="shared" si="61"/>
        <v>0</v>
      </c>
      <c r="H416">
        <f t="shared" si="62"/>
        <v>1</v>
      </c>
      <c r="I416">
        <f t="shared" si="63"/>
        <v>0</v>
      </c>
      <c r="J416">
        <f t="shared" si="64"/>
        <v>-4.0281942596499497E-3</v>
      </c>
      <c r="K416">
        <v>263.85668900000002</v>
      </c>
      <c r="M416">
        <f t="shared" si="65"/>
        <v>215838.34700000015</v>
      </c>
      <c r="N416">
        <f t="shared" si="59"/>
        <v>34</v>
      </c>
      <c r="O416">
        <f t="shared" si="60"/>
        <v>0</v>
      </c>
      <c r="Q416">
        <f>Q415+N416*(K416-K415)</f>
        <v>1158.3834700000016</v>
      </c>
      <c r="R416">
        <f t="shared" si="66"/>
        <v>115838.34700000015</v>
      </c>
      <c r="S416">
        <f t="shared" si="67"/>
        <v>115418.6756</v>
      </c>
      <c r="U416" s="1" t="s">
        <v>428</v>
      </c>
      <c r="V416">
        <v>115838.34699999999</v>
      </c>
      <c r="W416">
        <f t="shared" si="68"/>
        <v>1.6007106751203537E-10</v>
      </c>
      <c r="AG416" s="1"/>
    </row>
    <row r="417" spans="1:33" x14ac:dyDescent="0.25">
      <c r="A417" s="1">
        <v>43424</v>
      </c>
      <c r="B417">
        <v>1.0412370300438799E-3</v>
      </c>
      <c r="D417" s="2">
        <v>43424</v>
      </c>
      <c r="E417" s="3">
        <v>0</v>
      </c>
      <c r="F417" s="5">
        <v>1</v>
      </c>
      <c r="G417">
        <f t="shared" si="61"/>
        <v>0</v>
      </c>
      <c r="H417">
        <f t="shared" si="62"/>
        <v>1</v>
      </c>
      <c r="I417">
        <f t="shared" si="63"/>
        <v>0</v>
      </c>
      <c r="J417">
        <f t="shared" si="64"/>
        <v>1.0412370300438799E-3</v>
      </c>
      <c r="K417">
        <v>258.97369400000002</v>
      </c>
      <c r="M417">
        <f t="shared" si="65"/>
        <v>198259.56500000018</v>
      </c>
      <c r="N417">
        <f t="shared" si="59"/>
        <v>36</v>
      </c>
      <c r="O417">
        <f t="shared" si="60"/>
        <v>1</v>
      </c>
      <c r="Q417">
        <f>Q416+N417*(K417-K416)</f>
        <v>982.5956500000018</v>
      </c>
      <c r="R417">
        <f t="shared" si="66"/>
        <v>98259.565000000177</v>
      </c>
      <c r="S417">
        <f t="shared" si="67"/>
        <v>113465.47760000001</v>
      </c>
      <c r="U417" s="1" t="s">
        <v>429</v>
      </c>
      <c r="V417">
        <v>98259.564999999799</v>
      </c>
      <c r="W417">
        <f t="shared" si="68"/>
        <v>3.7834979593753815E-10</v>
      </c>
      <c r="AG417" s="1"/>
    </row>
    <row r="418" spans="1:33" x14ac:dyDescent="0.25">
      <c r="A418" s="1">
        <v>43425</v>
      </c>
      <c r="B418">
        <v>-2.7081904474002201E-4</v>
      </c>
      <c r="D418" s="2">
        <v>43425</v>
      </c>
      <c r="E418" s="3">
        <v>0</v>
      </c>
      <c r="F418" s="5">
        <v>1</v>
      </c>
      <c r="G418">
        <f t="shared" si="61"/>
        <v>0</v>
      </c>
      <c r="H418">
        <f t="shared" si="62"/>
        <v>1</v>
      </c>
      <c r="I418">
        <f t="shared" si="63"/>
        <v>0</v>
      </c>
      <c r="J418">
        <f t="shared" si="64"/>
        <v>-2.7081904474002201E-4</v>
      </c>
      <c r="K418">
        <v>259.85617100000002</v>
      </c>
      <c r="M418">
        <f t="shared" si="65"/>
        <v>201612.97760000016</v>
      </c>
      <c r="N418">
        <f t="shared" si="59"/>
        <v>38</v>
      </c>
      <c r="O418">
        <f t="shared" si="60"/>
        <v>1</v>
      </c>
      <c r="Q418">
        <f>Q417+N418*(K418-K417)</f>
        <v>1016.1297760000016</v>
      </c>
      <c r="R418">
        <f t="shared" si="66"/>
        <v>101612.97760000016</v>
      </c>
      <c r="S418">
        <f t="shared" si="67"/>
        <v>113818.46840000001</v>
      </c>
      <c r="U418" s="1" t="s">
        <v>430</v>
      </c>
      <c r="V418">
        <v>101612.9776</v>
      </c>
      <c r="W418">
        <f t="shared" si="68"/>
        <v>1.6007106751203537E-10</v>
      </c>
      <c r="AG418" s="1"/>
    </row>
    <row r="419" spans="1:33" x14ac:dyDescent="0.25">
      <c r="A419" s="1">
        <v>43427</v>
      </c>
      <c r="B419">
        <v>6.9857319500419204E-3</v>
      </c>
      <c r="D419" s="2">
        <v>43427</v>
      </c>
      <c r="E419" s="3">
        <v>0</v>
      </c>
      <c r="F419" s="5">
        <v>1</v>
      </c>
      <c r="G419">
        <f t="shared" si="61"/>
        <v>0</v>
      </c>
      <c r="H419">
        <f t="shared" si="62"/>
        <v>1</v>
      </c>
      <c r="I419">
        <f t="shared" si="63"/>
        <v>0</v>
      </c>
      <c r="J419">
        <f t="shared" si="64"/>
        <v>6.9857319500419204E-3</v>
      </c>
      <c r="K419">
        <v>258.12069700000001</v>
      </c>
      <c r="M419">
        <f t="shared" si="65"/>
        <v>194671.08160000012</v>
      </c>
      <c r="N419">
        <f t="shared" si="59"/>
        <v>40</v>
      </c>
      <c r="O419">
        <f t="shared" si="60"/>
        <v>1</v>
      </c>
      <c r="Q419">
        <f>Q418+N419*(K419-K418)</f>
        <v>946.71081600000116</v>
      </c>
      <c r="R419">
        <f t="shared" si="66"/>
        <v>94671.081600000121</v>
      </c>
      <c r="S419">
        <f t="shared" si="67"/>
        <v>113124.2788</v>
      </c>
      <c r="U419" s="1" t="s">
        <v>431</v>
      </c>
      <c r="V419">
        <v>94671.081600000005</v>
      </c>
      <c r="W419">
        <f t="shared" si="68"/>
        <v>1.1641532182693481E-10</v>
      </c>
      <c r="AG419" s="1"/>
    </row>
    <row r="420" spans="1:33" x14ac:dyDescent="0.25">
      <c r="A420" s="1">
        <v>43430</v>
      </c>
      <c r="B420">
        <v>-6.2771876402878402E-4</v>
      </c>
      <c r="D420" s="2">
        <v>43430</v>
      </c>
      <c r="E420" s="3">
        <v>0</v>
      </c>
      <c r="F420" s="5">
        <v>1</v>
      </c>
      <c r="G420">
        <f t="shared" si="61"/>
        <v>0</v>
      </c>
      <c r="H420">
        <f t="shared" si="62"/>
        <v>1</v>
      </c>
      <c r="I420">
        <f t="shared" si="63"/>
        <v>0</v>
      </c>
      <c r="J420">
        <f t="shared" si="64"/>
        <v>-6.2771876402878402E-4</v>
      </c>
      <c r="K420">
        <v>262.28784200000001</v>
      </c>
      <c r="M420">
        <f t="shared" si="65"/>
        <v>211339.66160000014</v>
      </c>
      <c r="N420">
        <f t="shared" si="59"/>
        <v>40</v>
      </c>
      <c r="O420">
        <f t="shared" si="60"/>
        <v>-1</v>
      </c>
      <c r="Q420">
        <f>Q419+N420*(K420-K419)</f>
        <v>1113.3966160000014</v>
      </c>
      <c r="R420">
        <f t="shared" si="66"/>
        <v>111339.66160000014</v>
      </c>
      <c r="S420">
        <f t="shared" si="67"/>
        <v>114791.13680000001</v>
      </c>
      <c r="U420" s="1" t="s">
        <v>432</v>
      </c>
      <c r="V420">
        <v>111339.66160000001</v>
      </c>
      <c r="W420">
        <f t="shared" si="68"/>
        <v>1.3096723705530167E-10</v>
      </c>
      <c r="AG420" s="1"/>
    </row>
    <row r="421" spans="1:33" x14ac:dyDescent="0.25">
      <c r="A421" s="1">
        <v>43431</v>
      </c>
      <c r="B421">
        <v>-1.1548821354736401E-2</v>
      </c>
      <c r="D421" s="2">
        <v>43431</v>
      </c>
      <c r="E421" s="3">
        <v>0</v>
      </c>
      <c r="F421" s="5">
        <v>1</v>
      </c>
      <c r="G421">
        <f t="shared" si="61"/>
        <v>0</v>
      </c>
      <c r="H421">
        <f t="shared" si="62"/>
        <v>1</v>
      </c>
      <c r="I421">
        <f t="shared" si="63"/>
        <v>0</v>
      </c>
      <c r="J421">
        <f t="shared" si="64"/>
        <v>-1.1548821354736401E-2</v>
      </c>
      <c r="K421">
        <v>263.17031900000001</v>
      </c>
      <c r="M421">
        <f t="shared" si="65"/>
        <v>214869.5696000001</v>
      </c>
      <c r="N421">
        <f t="shared" si="59"/>
        <v>40</v>
      </c>
      <c r="O421">
        <f t="shared" si="60"/>
        <v>-1</v>
      </c>
      <c r="Q421">
        <f>Q420+N421*(K421-K420)</f>
        <v>1148.6956960000011</v>
      </c>
      <c r="R421">
        <f t="shared" si="66"/>
        <v>114869.56960000012</v>
      </c>
      <c r="S421">
        <f t="shared" si="67"/>
        <v>115144.12760000001</v>
      </c>
      <c r="U421" s="1" t="s">
        <v>433</v>
      </c>
      <c r="V421">
        <v>114869.5696</v>
      </c>
      <c r="W421">
        <f t="shared" si="68"/>
        <v>1.1641532182693481E-10</v>
      </c>
      <c r="AG421" s="1"/>
    </row>
    <row r="422" spans="1:33" x14ac:dyDescent="0.25">
      <c r="A422" s="1">
        <v>43432</v>
      </c>
      <c r="B422">
        <v>-3.50781706855735E-2</v>
      </c>
      <c r="D422" s="2">
        <v>43432</v>
      </c>
      <c r="E422" s="3">
        <v>0</v>
      </c>
      <c r="F422" s="5">
        <v>1</v>
      </c>
      <c r="G422">
        <f t="shared" si="61"/>
        <v>0</v>
      </c>
      <c r="H422">
        <f t="shared" si="62"/>
        <v>1</v>
      </c>
      <c r="I422">
        <f t="shared" si="63"/>
        <v>0</v>
      </c>
      <c r="J422">
        <f t="shared" si="64"/>
        <v>-3.50781706855735E-2</v>
      </c>
      <c r="K422">
        <v>269.22988900000001</v>
      </c>
      <c r="M422">
        <f t="shared" si="65"/>
        <v>239107.84960000013</v>
      </c>
      <c r="N422">
        <f t="shared" si="59"/>
        <v>40</v>
      </c>
      <c r="O422">
        <f t="shared" si="60"/>
        <v>-1</v>
      </c>
      <c r="Q422">
        <f>Q421+N422*(K422-K421)</f>
        <v>1391.0784960000015</v>
      </c>
      <c r="R422">
        <f t="shared" si="66"/>
        <v>139107.84960000013</v>
      </c>
      <c r="S422">
        <f t="shared" si="67"/>
        <v>117567.9556</v>
      </c>
      <c r="U422" s="1" t="s">
        <v>434</v>
      </c>
      <c r="V422">
        <v>139107.84959999999</v>
      </c>
      <c r="W422">
        <f t="shared" si="68"/>
        <v>0</v>
      </c>
      <c r="AG422" s="1"/>
    </row>
    <row r="423" spans="1:33" x14ac:dyDescent="0.25">
      <c r="A423" s="1">
        <v>43433</v>
      </c>
      <c r="B423">
        <v>-1.7656219158490499E-2</v>
      </c>
      <c r="D423" s="2">
        <v>43433</v>
      </c>
      <c r="E423" s="3">
        <v>0</v>
      </c>
      <c r="F423" s="5">
        <v>1</v>
      </c>
      <c r="G423">
        <f t="shared" si="61"/>
        <v>0</v>
      </c>
      <c r="H423">
        <f t="shared" si="62"/>
        <v>1</v>
      </c>
      <c r="I423">
        <f t="shared" si="63"/>
        <v>0</v>
      </c>
      <c r="J423">
        <f t="shared" si="64"/>
        <v>-1.7656219158490499E-2</v>
      </c>
      <c r="K423">
        <v>268.64160199999998</v>
      </c>
      <c r="M423">
        <f t="shared" si="65"/>
        <v>236754.7016</v>
      </c>
      <c r="N423">
        <f t="shared" si="59"/>
        <v>40</v>
      </c>
      <c r="O423">
        <f t="shared" si="60"/>
        <v>-1</v>
      </c>
      <c r="Q423">
        <f>Q422+N423*(K423-K422)</f>
        <v>1367.547016</v>
      </c>
      <c r="R423">
        <f t="shared" si="66"/>
        <v>136754.7016</v>
      </c>
      <c r="S423">
        <f t="shared" si="67"/>
        <v>117332.64079999999</v>
      </c>
      <c r="U423" s="1" t="s">
        <v>435</v>
      </c>
      <c r="V423">
        <v>136754.70159999901</v>
      </c>
      <c r="W423">
        <f t="shared" si="68"/>
        <v>9.8953023552894592E-10</v>
      </c>
      <c r="AG423" s="1"/>
    </row>
    <row r="424" spans="1:33" x14ac:dyDescent="0.25">
      <c r="A424" s="1">
        <v>43434</v>
      </c>
      <c r="B424">
        <v>-1.50326801278958E-2</v>
      </c>
      <c r="D424" s="2">
        <v>43434</v>
      </c>
      <c r="E424" s="3">
        <v>0</v>
      </c>
      <c r="F424" s="5">
        <v>1</v>
      </c>
      <c r="G424">
        <f t="shared" si="61"/>
        <v>0</v>
      </c>
      <c r="H424">
        <f t="shared" si="62"/>
        <v>1</v>
      </c>
      <c r="I424">
        <f t="shared" si="63"/>
        <v>0</v>
      </c>
      <c r="J424">
        <f t="shared" si="64"/>
        <v>-1.50326801278958E-2</v>
      </c>
      <c r="K424">
        <v>270.27908300000001</v>
      </c>
      <c r="M424">
        <f t="shared" si="65"/>
        <v>243468.37370000014</v>
      </c>
      <c r="N424">
        <f t="shared" si="59"/>
        <v>41</v>
      </c>
      <c r="O424">
        <f t="shared" si="60"/>
        <v>0</v>
      </c>
      <c r="Q424">
        <f>Q423+N424*(K424-K423)</f>
        <v>1434.6837370000014</v>
      </c>
      <c r="R424">
        <f t="shared" si="66"/>
        <v>143468.37370000014</v>
      </c>
      <c r="S424">
        <f t="shared" si="67"/>
        <v>117987.63320000001</v>
      </c>
      <c r="U424" s="1" t="s">
        <v>436</v>
      </c>
      <c r="V424">
        <v>143468.3737</v>
      </c>
      <c r="W424">
        <f t="shared" si="68"/>
        <v>0</v>
      </c>
      <c r="AG424" s="1"/>
    </row>
    <row r="425" spans="1:33" x14ac:dyDescent="0.25">
      <c r="A425" s="1">
        <v>43437</v>
      </c>
      <c r="B425">
        <v>-2.7436165710897201E-2</v>
      </c>
      <c r="D425" s="2">
        <v>43437</v>
      </c>
      <c r="E425" s="3">
        <v>0</v>
      </c>
      <c r="F425" s="5">
        <v>1</v>
      </c>
      <c r="G425">
        <f t="shared" si="61"/>
        <v>0</v>
      </c>
      <c r="H425">
        <f t="shared" si="62"/>
        <v>1</v>
      </c>
      <c r="I425">
        <f t="shared" si="63"/>
        <v>0</v>
      </c>
      <c r="J425">
        <f t="shared" si="64"/>
        <v>-2.7436165710897201E-2</v>
      </c>
      <c r="K425">
        <v>273.85791</v>
      </c>
      <c r="M425">
        <f t="shared" si="65"/>
        <v>258141.56440000012</v>
      </c>
      <c r="N425">
        <f t="shared" si="59"/>
        <v>41</v>
      </c>
      <c r="O425">
        <f t="shared" si="60"/>
        <v>-1</v>
      </c>
      <c r="Q425">
        <f>Q424+N425*(K425-K424)</f>
        <v>1581.4156440000011</v>
      </c>
      <c r="R425">
        <f t="shared" si="66"/>
        <v>158141.56440000012</v>
      </c>
      <c r="S425">
        <f t="shared" si="67"/>
        <v>119419.164</v>
      </c>
      <c r="U425" s="1" t="s">
        <v>437</v>
      </c>
      <c r="V425">
        <v>158141.5644</v>
      </c>
      <c r="W425">
        <f t="shared" si="68"/>
        <v>0</v>
      </c>
      <c r="AG425" s="1"/>
    </row>
    <row r="426" spans="1:33" x14ac:dyDescent="0.25">
      <c r="A426" s="1">
        <v>43438</v>
      </c>
      <c r="B426">
        <v>1.22039577720918E-2</v>
      </c>
      <c r="D426" s="2">
        <v>43438</v>
      </c>
      <c r="E426" s="3">
        <v>0</v>
      </c>
      <c r="F426" s="5">
        <v>1</v>
      </c>
      <c r="G426">
        <f t="shared" si="61"/>
        <v>0</v>
      </c>
      <c r="H426">
        <f t="shared" si="62"/>
        <v>1</v>
      </c>
      <c r="I426">
        <f t="shared" si="63"/>
        <v>0</v>
      </c>
      <c r="J426">
        <f t="shared" si="64"/>
        <v>1.22039577720918E-2</v>
      </c>
      <c r="K426">
        <v>264.984283</v>
      </c>
      <c r="M426">
        <f t="shared" si="65"/>
        <v>221759.69370000012</v>
      </c>
      <c r="N426">
        <f t="shared" si="59"/>
        <v>41</v>
      </c>
      <c r="O426">
        <f t="shared" si="60"/>
        <v>-1</v>
      </c>
      <c r="Q426">
        <f>Q425+N426*(K426-K425)</f>
        <v>1217.5969370000012</v>
      </c>
      <c r="R426">
        <f t="shared" si="66"/>
        <v>121759.69370000012</v>
      </c>
      <c r="S426">
        <f t="shared" si="67"/>
        <v>115869.7132</v>
      </c>
      <c r="U426" s="1" t="s">
        <v>438</v>
      </c>
      <c r="V426">
        <v>121759.6937</v>
      </c>
      <c r="W426">
        <f t="shared" si="68"/>
        <v>1.1641532182693481E-10</v>
      </c>
      <c r="AG426" s="1"/>
    </row>
    <row r="427" spans="1:33" x14ac:dyDescent="0.25">
      <c r="A427" s="1">
        <v>43440</v>
      </c>
      <c r="B427">
        <v>1.7991469761154701E-2</v>
      </c>
      <c r="D427" s="2">
        <v>43440</v>
      </c>
      <c r="E427" s="3">
        <v>0</v>
      </c>
      <c r="F427" s="5">
        <v>1</v>
      </c>
      <c r="G427">
        <f t="shared" si="61"/>
        <v>0</v>
      </c>
      <c r="H427">
        <f t="shared" si="62"/>
        <v>1</v>
      </c>
      <c r="I427">
        <f t="shared" si="63"/>
        <v>0</v>
      </c>
      <c r="J427">
        <f t="shared" si="64"/>
        <v>1.7991469761154701E-2</v>
      </c>
      <c r="K427">
        <v>264.58227499999998</v>
      </c>
      <c r="M427">
        <f t="shared" si="65"/>
        <v>220111.46090000001</v>
      </c>
      <c r="N427">
        <f t="shared" si="59"/>
        <v>41</v>
      </c>
      <c r="O427">
        <f t="shared" si="60"/>
        <v>-1</v>
      </c>
      <c r="Q427">
        <f>Q426+N427*(K427-K426)</f>
        <v>1201.1146090000002</v>
      </c>
      <c r="R427">
        <f t="shared" si="66"/>
        <v>120111.46090000002</v>
      </c>
      <c r="S427">
        <f t="shared" si="67"/>
        <v>115708.90999999999</v>
      </c>
      <c r="U427" s="1" t="s">
        <v>439</v>
      </c>
      <c r="V427">
        <v>120111.460899999</v>
      </c>
      <c r="W427">
        <f t="shared" si="68"/>
        <v>1.0186340659856796E-9</v>
      </c>
      <c r="AG427" s="1"/>
    </row>
    <row r="428" spans="1:33" x14ac:dyDescent="0.25">
      <c r="A428" s="1">
        <v>43441</v>
      </c>
      <c r="B428">
        <v>4.0834133436196803E-2</v>
      </c>
      <c r="D428" s="2">
        <v>43441</v>
      </c>
      <c r="E428" s="3">
        <v>0</v>
      </c>
      <c r="F428" s="5">
        <v>1</v>
      </c>
      <c r="G428">
        <f t="shared" si="61"/>
        <v>0</v>
      </c>
      <c r="H428">
        <f t="shared" si="62"/>
        <v>1</v>
      </c>
      <c r="I428">
        <f t="shared" si="63"/>
        <v>0</v>
      </c>
      <c r="J428">
        <f t="shared" si="64"/>
        <v>4.0834133436196803E-2</v>
      </c>
      <c r="K428">
        <v>258.43447900000001</v>
      </c>
      <c r="M428">
        <f t="shared" si="65"/>
        <v>194905.49730000013</v>
      </c>
      <c r="N428">
        <f t="shared" ref="N428:N491" si="69">N427+G428+H428+O428</f>
        <v>41</v>
      </c>
      <c r="O428">
        <f t="shared" ref="O428:O491" si="70">-(G387+H387)</f>
        <v>-1</v>
      </c>
      <c r="Q428">
        <f>Q427+N428*(K428-K427)</f>
        <v>949.05497300000138</v>
      </c>
      <c r="R428">
        <f t="shared" si="66"/>
        <v>94905.497300000134</v>
      </c>
      <c r="S428">
        <f t="shared" si="67"/>
        <v>113249.7916</v>
      </c>
      <c r="U428" s="1" t="s">
        <v>440</v>
      </c>
      <c r="V428">
        <v>94905.497300000003</v>
      </c>
      <c r="W428">
        <f t="shared" si="68"/>
        <v>1.3096723705530167E-10</v>
      </c>
      <c r="AG428" s="1"/>
    </row>
    <row r="429" spans="1:33" x14ac:dyDescent="0.25">
      <c r="A429" s="1">
        <v>43444</v>
      </c>
      <c r="B429">
        <v>2.8960174998823002E-2</v>
      </c>
      <c r="D429" s="2">
        <v>43444</v>
      </c>
      <c r="E429" s="3">
        <v>0</v>
      </c>
      <c r="F429" s="5">
        <v>1</v>
      </c>
      <c r="G429">
        <f t="shared" si="61"/>
        <v>0</v>
      </c>
      <c r="H429">
        <f t="shared" si="62"/>
        <v>1</v>
      </c>
      <c r="I429">
        <f t="shared" si="63"/>
        <v>0</v>
      </c>
      <c r="J429">
        <f t="shared" si="64"/>
        <v>2.8960174998823002E-2</v>
      </c>
      <c r="K429">
        <v>258.924713</v>
      </c>
      <c r="M429">
        <f t="shared" si="65"/>
        <v>196915.4567000001</v>
      </c>
      <c r="N429">
        <f t="shared" si="69"/>
        <v>41</v>
      </c>
      <c r="O429">
        <f t="shared" si="70"/>
        <v>-1</v>
      </c>
      <c r="Q429">
        <f>Q428+N429*(K429-K428)</f>
        <v>969.15456700000084</v>
      </c>
      <c r="R429">
        <f t="shared" si="66"/>
        <v>96915.456700000082</v>
      </c>
      <c r="S429">
        <f t="shared" si="67"/>
        <v>113445.8852</v>
      </c>
      <c r="U429" s="1" t="s">
        <v>441</v>
      </c>
      <c r="V429">
        <v>96915.456699999893</v>
      </c>
      <c r="W429">
        <f t="shared" si="68"/>
        <v>1.8917489796876907E-10</v>
      </c>
      <c r="AG429" s="1"/>
    </row>
    <row r="430" spans="1:33" x14ac:dyDescent="0.25">
      <c r="A430" s="1">
        <v>43445</v>
      </c>
      <c r="B430">
        <v>2.9983127768194701E-2</v>
      </c>
      <c r="D430" s="2">
        <v>43445</v>
      </c>
      <c r="E430" s="3">
        <v>0</v>
      </c>
      <c r="F430" s="5">
        <v>1</v>
      </c>
      <c r="G430">
        <f t="shared" si="61"/>
        <v>0</v>
      </c>
      <c r="H430">
        <f t="shared" si="62"/>
        <v>1</v>
      </c>
      <c r="I430">
        <f t="shared" si="63"/>
        <v>0</v>
      </c>
      <c r="J430">
        <f t="shared" si="64"/>
        <v>2.9983127768194701E-2</v>
      </c>
      <c r="K430">
        <v>258.983521</v>
      </c>
      <c r="M430">
        <f t="shared" si="65"/>
        <v>197156.5695000001</v>
      </c>
      <c r="N430">
        <f t="shared" si="69"/>
        <v>41</v>
      </c>
      <c r="O430">
        <f t="shared" si="70"/>
        <v>-1</v>
      </c>
      <c r="Q430">
        <f>Q429+N430*(K430-K429)</f>
        <v>971.5656950000008</v>
      </c>
      <c r="R430">
        <f t="shared" si="66"/>
        <v>97156.569500000085</v>
      </c>
      <c r="S430">
        <f t="shared" si="67"/>
        <v>113469.4084</v>
      </c>
      <c r="U430" s="1" t="s">
        <v>442</v>
      </c>
      <c r="V430">
        <v>97156.569499999896</v>
      </c>
      <c r="W430">
        <f t="shared" si="68"/>
        <v>1.8917489796876907E-10</v>
      </c>
      <c r="AG430" s="1"/>
    </row>
    <row r="431" spans="1:33" x14ac:dyDescent="0.25">
      <c r="A431" s="1">
        <v>43446</v>
      </c>
      <c r="B431">
        <v>2.5391059930561701E-2</v>
      </c>
      <c r="D431" s="2">
        <v>43446</v>
      </c>
      <c r="E431" s="3">
        <v>0</v>
      </c>
      <c r="F431" s="5">
        <v>1</v>
      </c>
      <c r="G431">
        <f t="shared" si="61"/>
        <v>0</v>
      </c>
      <c r="H431">
        <f t="shared" si="62"/>
        <v>1</v>
      </c>
      <c r="I431">
        <f t="shared" si="63"/>
        <v>0</v>
      </c>
      <c r="J431">
        <f t="shared" si="64"/>
        <v>2.5391059930561701E-2</v>
      </c>
      <c r="K431">
        <v>260.287598</v>
      </c>
      <c r="M431">
        <f t="shared" si="65"/>
        <v>202503.2852000001</v>
      </c>
      <c r="N431">
        <f t="shared" si="69"/>
        <v>41</v>
      </c>
      <c r="O431">
        <f t="shared" si="70"/>
        <v>-1</v>
      </c>
      <c r="Q431">
        <f>Q430+N431*(K431-K430)</f>
        <v>1025.0328520000012</v>
      </c>
      <c r="R431">
        <f t="shared" si="66"/>
        <v>102503.28520000011</v>
      </c>
      <c r="S431">
        <f t="shared" si="67"/>
        <v>113991.0392</v>
      </c>
      <c r="U431" s="1" t="s">
        <v>443</v>
      </c>
      <c r="V431">
        <v>102503.2852</v>
      </c>
      <c r="W431">
        <f t="shared" si="68"/>
        <v>1.1641532182693481E-10</v>
      </c>
      <c r="AG431" s="1"/>
    </row>
    <row r="432" spans="1:33" x14ac:dyDescent="0.25">
      <c r="A432" s="1">
        <v>43447</v>
      </c>
      <c r="B432">
        <v>3.8929360701186397E-2</v>
      </c>
      <c r="D432" s="2">
        <v>43447</v>
      </c>
      <c r="E432" s="3">
        <v>0</v>
      </c>
      <c r="F432" s="5">
        <v>1</v>
      </c>
      <c r="G432">
        <f t="shared" si="61"/>
        <v>0</v>
      </c>
      <c r="H432">
        <f t="shared" si="62"/>
        <v>1</v>
      </c>
      <c r="I432">
        <f t="shared" si="63"/>
        <v>0</v>
      </c>
      <c r="J432">
        <f t="shared" si="64"/>
        <v>3.8929360701186397E-2</v>
      </c>
      <c r="K432">
        <v>260.199341</v>
      </c>
      <c r="M432">
        <f t="shared" si="65"/>
        <v>202141.43150000012</v>
      </c>
      <c r="N432">
        <f t="shared" si="69"/>
        <v>41</v>
      </c>
      <c r="O432">
        <f t="shared" si="70"/>
        <v>-1</v>
      </c>
      <c r="Q432">
        <f>Q431+N432*(K432-K431)</f>
        <v>1021.4143150000012</v>
      </c>
      <c r="R432">
        <f t="shared" si="66"/>
        <v>102141.43150000012</v>
      </c>
      <c r="S432">
        <f t="shared" si="67"/>
        <v>113955.73639999999</v>
      </c>
      <c r="U432" s="1" t="s">
        <v>444</v>
      </c>
      <c r="V432">
        <v>102141.43150000001</v>
      </c>
      <c r="W432">
        <f t="shared" si="68"/>
        <v>1.1641532182693481E-10</v>
      </c>
      <c r="AG432" s="1"/>
    </row>
    <row r="433" spans="1:33" x14ac:dyDescent="0.25">
      <c r="A433" s="1">
        <v>43448</v>
      </c>
      <c r="B433">
        <v>6.1910343718849903E-2</v>
      </c>
      <c r="D433" s="2">
        <v>43448</v>
      </c>
      <c r="E433" s="3">
        <v>0</v>
      </c>
      <c r="F433" s="5">
        <v>1</v>
      </c>
      <c r="G433">
        <f t="shared" si="61"/>
        <v>0</v>
      </c>
      <c r="H433">
        <f t="shared" si="62"/>
        <v>1</v>
      </c>
      <c r="I433">
        <f t="shared" si="63"/>
        <v>0</v>
      </c>
      <c r="J433">
        <f t="shared" si="64"/>
        <v>6.1910343718849903E-2</v>
      </c>
      <c r="K433">
        <v>255.394867</v>
      </c>
      <c r="M433">
        <f t="shared" si="65"/>
        <v>182443.08810000011</v>
      </c>
      <c r="N433">
        <f t="shared" si="69"/>
        <v>41</v>
      </c>
      <c r="O433">
        <f t="shared" si="70"/>
        <v>-1</v>
      </c>
      <c r="Q433">
        <f>Q432+N433*(K433-K432)</f>
        <v>824.43088100000125</v>
      </c>
      <c r="R433">
        <f t="shared" si="66"/>
        <v>82443.088100000125</v>
      </c>
      <c r="S433">
        <f t="shared" si="67"/>
        <v>112033.94680000001</v>
      </c>
      <c r="U433" s="1" t="s">
        <v>445</v>
      </c>
      <c r="V433">
        <v>82443.088099999994</v>
      </c>
      <c r="W433">
        <f t="shared" si="68"/>
        <v>1.3096723705530167E-10</v>
      </c>
      <c r="AG433" s="1"/>
    </row>
    <row r="434" spans="1:33" x14ac:dyDescent="0.25">
      <c r="A434" s="1">
        <v>43451</v>
      </c>
      <c r="B434">
        <v>8.0757787149509902E-2</v>
      </c>
      <c r="D434" s="2">
        <v>43451</v>
      </c>
      <c r="E434" s="3">
        <v>0</v>
      </c>
      <c r="F434" s="5">
        <v>1</v>
      </c>
      <c r="G434">
        <f t="shared" si="61"/>
        <v>0</v>
      </c>
      <c r="H434">
        <f t="shared" si="62"/>
        <v>1</v>
      </c>
      <c r="I434">
        <f t="shared" si="63"/>
        <v>0</v>
      </c>
      <c r="J434">
        <f t="shared" si="64"/>
        <v>8.0757787149509902E-2</v>
      </c>
      <c r="K434">
        <v>250.384399</v>
      </c>
      <c r="M434">
        <f t="shared" si="65"/>
        <v>161900.16930000013</v>
      </c>
      <c r="N434">
        <f t="shared" si="69"/>
        <v>41</v>
      </c>
      <c r="O434">
        <f t="shared" si="70"/>
        <v>-1</v>
      </c>
      <c r="Q434">
        <f>Q433+N434*(K434-K433)</f>
        <v>619.00169300000107</v>
      </c>
      <c r="R434">
        <f t="shared" si="66"/>
        <v>61900.169300000111</v>
      </c>
      <c r="S434">
        <f t="shared" si="67"/>
        <v>110029.7596</v>
      </c>
      <c r="U434" s="1" t="s">
        <v>446</v>
      </c>
      <c r="V434">
        <v>61900.169300000103</v>
      </c>
      <c r="W434">
        <f t="shared" si="68"/>
        <v>0</v>
      </c>
      <c r="AG434" s="1"/>
    </row>
    <row r="435" spans="1:33" x14ac:dyDescent="0.25">
      <c r="A435" s="1">
        <v>43452</v>
      </c>
      <c r="B435">
        <v>9.3734320265490695E-2</v>
      </c>
      <c r="D435" s="2">
        <v>43452</v>
      </c>
      <c r="E435" s="3">
        <v>0</v>
      </c>
      <c r="F435" s="5">
        <v>1</v>
      </c>
      <c r="G435">
        <f t="shared" si="61"/>
        <v>0</v>
      </c>
      <c r="H435">
        <f t="shared" si="62"/>
        <v>1</v>
      </c>
      <c r="I435">
        <f t="shared" si="63"/>
        <v>0</v>
      </c>
      <c r="J435">
        <f t="shared" si="64"/>
        <v>9.3734320265490695E-2</v>
      </c>
      <c r="K435">
        <v>250.10986299999999</v>
      </c>
      <c r="M435">
        <f t="shared" si="65"/>
        <v>160774.57170000006</v>
      </c>
      <c r="N435">
        <f t="shared" si="69"/>
        <v>41</v>
      </c>
      <c r="O435">
        <f t="shared" si="70"/>
        <v>-1</v>
      </c>
      <c r="Q435">
        <f>Q434+N435*(K435-K434)</f>
        <v>607.74571700000058</v>
      </c>
      <c r="R435">
        <f t="shared" si="66"/>
        <v>60774.571700000059</v>
      </c>
      <c r="S435">
        <f t="shared" si="67"/>
        <v>109919.9452</v>
      </c>
      <c r="U435" s="1" t="s">
        <v>447</v>
      </c>
      <c r="V435">
        <v>60774.571699999899</v>
      </c>
      <c r="W435">
        <f t="shared" si="68"/>
        <v>1.6007106751203537E-10</v>
      </c>
      <c r="AG435" s="1"/>
    </row>
    <row r="436" spans="1:33" x14ac:dyDescent="0.25">
      <c r="A436" s="1">
        <v>43453</v>
      </c>
      <c r="B436">
        <v>0.11228424748096399</v>
      </c>
      <c r="D436" s="2">
        <v>43453</v>
      </c>
      <c r="E436" s="3">
        <v>0</v>
      </c>
      <c r="F436" s="5">
        <v>1</v>
      </c>
      <c r="G436">
        <f t="shared" si="61"/>
        <v>0</v>
      </c>
      <c r="H436">
        <f t="shared" si="62"/>
        <v>1</v>
      </c>
      <c r="I436">
        <f t="shared" si="63"/>
        <v>0</v>
      </c>
      <c r="J436">
        <f t="shared" si="64"/>
        <v>0.11228424748096399</v>
      </c>
      <c r="K436">
        <v>246.364273</v>
      </c>
      <c r="M436">
        <f t="shared" si="65"/>
        <v>145417.65270000009</v>
      </c>
      <c r="N436">
        <f t="shared" si="69"/>
        <v>41</v>
      </c>
      <c r="O436">
        <f t="shared" si="70"/>
        <v>-1</v>
      </c>
      <c r="Q436">
        <f>Q435+N436*(K436-K435)</f>
        <v>454.17652700000087</v>
      </c>
      <c r="R436">
        <f t="shared" si="66"/>
        <v>45417.652700000086</v>
      </c>
      <c r="S436">
        <f t="shared" si="67"/>
        <v>108421.7092</v>
      </c>
      <c r="U436" s="1" t="s">
        <v>448</v>
      </c>
      <c r="V436">
        <v>45417.652699999897</v>
      </c>
      <c r="W436">
        <f t="shared" si="68"/>
        <v>1.8917489796876907E-10</v>
      </c>
      <c r="AG436" s="1"/>
    </row>
    <row r="437" spans="1:33" x14ac:dyDescent="0.25">
      <c r="A437" s="1">
        <v>43454</v>
      </c>
      <c r="B437">
        <v>0.132968382872377</v>
      </c>
      <c r="D437" s="2">
        <v>43454</v>
      </c>
      <c r="E437" s="3">
        <v>0</v>
      </c>
      <c r="F437" s="5">
        <v>1</v>
      </c>
      <c r="G437">
        <f t="shared" si="61"/>
        <v>0</v>
      </c>
      <c r="H437">
        <f t="shared" si="62"/>
        <v>1</v>
      </c>
      <c r="I437">
        <f t="shared" si="63"/>
        <v>0</v>
      </c>
      <c r="J437">
        <f t="shared" si="64"/>
        <v>0.132968382872377</v>
      </c>
      <c r="K437">
        <v>242.35398900000001</v>
      </c>
      <c r="M437">
        <f t="shared" si="65"/>
        <v>128975.48830000016</v>
      </c>
      <c r="N437">
        <f t="shared" si="69"/>
        <v>41</v>
      </c>
      <c r="O437">
        <f t="shared" si="70"/>
        <v>-1</v>
      </c>
      <c r="Q437">
        <f>Q436+N437*(K437-K436)</f>
        <v>289.75488300000154</v>
      </c>
      <c r="R437">
        <f t="shared" si="66"/>
        <v>28975.488300000154</v>
      </c>
      <c r="S437">
        <f t="shared" si="67"/>
        <v>106817.5956</v>
      </c>
      <c r="U437" s="1" t="s">
        <v>449</v>
      </c>
      <c r="V437">
        <v>28975.488300000001</v>
      </c>
      <c r="W437">
        <f t="shared" si="68"/>
        <v>1.5279510989785194E-10</v>
      </c>
      <c r="AG437" s="1"/>
    </row>
    <row r="438" spans="1:33" x14ac:dyDescent="0.25">
      <c r="A438" s="1">
        <v>43455</v>
      </c>
      <c r="B438">
        <v>0.15255520760937399</v>
      </c>
      <c r="D438" s="2">
        <v>43455</v>
      </c>
      <c r="E438" s="3">
        <v>0</v>
      </c>
      <c r="F438" s="5">
        <v>1</v>
      </c>
      <c r="G438">
        <f t="shared" si="61"/>
        <v>0</v>
      </c>
      <c r="H438">
        <f t="shared" si="62"/>
        <v>1</v>
      </c>
      <c r="I438">
        <f t="shared" si="63"/>
        <v>0</v>
      </c>
      <c r="J438">
        <f t="shared" si="64"/>
        <v>0.15255520760937399</v>
      </c>
      <c r="K438">
        <v>237.38824500000001</v>
      </c>
      <c r="M438">
        <f t="shared" si="65"/>
        <v>108615.93790000015</v>
      </c>
      <c r="N438">
        <f t="shared" si="69"/>
        <v>41</v>
      </c>
      <c r="O438">
        <f t="shared" si="70"/>
        <v>-1</v>
      </c>
      <c r="Q438">
        <f>Q437+N438*(K438-K437)</f>
        <v>86.159379000001508</v>
      </c>
      <c r="R438">
        <f t="shared" si="66"/>
        <v>8615.93790000015</v>
      </c>
      <c r="S438">
        <f t="shared" si="67"/>
        <v>104831.29800000001</v>
      </c>
      <c r="U438" s="1" t="s">
        <v>450</v>
      </c>
      <c r="V438">
        <v>8615.9379000000299</v>
      </c>
      <c r="W438">
        <f t="shared" si="68"/>
        <v>1.2005330063402653E-10</v>
      </c>
      <c r="AG438" s="1"/>
    </row>
    <row r="439" spans="1:33" x14ac:dyDescent="0.25">
      <c r="A439" s="1">
        <v>43458</v>
      </c>
      <c r="B439">
        <v>0.19117535935496999</v>
      </c>
      <c r="D439" s="2">
        <v>43458</v>
      </c>
      <c r="E439" s="3">
        <v>0</v>
      </c>
      <c r="F439" s="5">
        <v>1</v>
      </c>
      <c r="G439">
        <f t="shared" si="61"/>
        <v>0</v>
      </c>
      <c r="H439">
        <f t="shared" si="62"/>
        <v>1</v>
      </c>
      <c r="I439">
        <f t="shared" si="63"/>
        <v>0</v>
      </c>
      <c r="J439">
        <f t="shared" si="64"/>
        <v>0.19117535935496999</v>
      </c>
      <c r="K439">
        <v>231.115768</v>
      </c>
      <c r="M439">
        <f t="shared" si="65"/>
        <v>82898.782200000118</v>
      </c>
      <c r="N439">
        <f t="shared" si="69"/>
        <v>41</v>
      </c>
      <c r="O439">
        <f t="shared" si="70"/>
        <v>-1</v>
      </c>
      <c r="Q439">
        <f>Q438+N439*(K439-K438)</f>
        <v>-171.01217799999884</v>
      </c>
      <c r="R439">
        <f t="shared" si="66"/>
        <v>-17101.217799999886</v>
      </c>
      <c r="S439">
        <f t="shared" si="67"/>
        <v>102322.3072</v>
      </c>
      <c r="U439" s="1" t="s">
        <v>451</v>
      </c>
      <c r="V439">
        <v>-17101.217799999999</v>
      </c>
      <c r="W439">
        <f t="shared" si="68"/>
        <v>1.127773430198431E-10</v>
      </c>
      <c r="AG439" s="1"/>
    </row>
    <row r="440" spans="1:33" x14ac:dyDescent="0.25">
      <c r="A440" s="1">
        <v>43460</v>
      </c>
      <c r="B440">
        <v>0.135429315051279</v>
      </c>
      <c r="D440" s="2">
        <v>43460</v>
      </c>
      <c r="E440" s="3">
        <v>0</v>
      </c>
      <c r="F440" s="5">
        <v>1</v>
      </c>
      <c r="G440">
        <f t="shared" si="61"/>
        <v>0</v>
      </c>
      <c r="H440">
        <f t="shared" si="62"/>
        <v>1</v>
      </c>
      <c r="I440">
        <f t="shared" si="63"/>
        <v>0</v>
      </c>
      <c r="J440">
        <f t="shared" si="64"/>
        <v>0.135429315051279</v>
      </c>
      <c r="K440">
        <v>242.79286200000001</v>
      </c>
      <c r="M440">
        <f t="shared" si="65"/>
        <v>130774.86760000017</v>
      </c>
      <c r="N440">
        <f t="shared" si="69"/>
        <v>41</v>
      </c>
      <c r="O440">
        <f t="shared" si="70"/>
        <v>-1</v>
      </c>
      <c r="Q440">
        <f>Q439+N440*(K440-K439)</f>
        <v>307.74867600000164</v>
      </c>
      <c r="R440">
        <f t="shared" si="66"/>
        <v>30774.867600000165</v>
      </c>
      <c r="S440">
        <f t="shared" si="67"/>
        <v>106993.14480000001</v>
      </c>
      <c r="U440" s="1" t="s">
        <v>452</v>
      </c>
      <c r="V440">
        <v>30774.867600000001</v>
      </c>
      <c r="W440">
        <f t="shared" si="68"/>
        <v>1.6370904631912708E-10</v>
      </c>
      <c r="AG440" s="1"/>
    </row>
    <row r="441" spans="1:33" x14ac:dyDescent="0.25">
      <c r="A441" s="1">
        <v>43461</v>
      </c>
      <c r="B441">
        <v>0.12597243332739999</v>
      </c>
      <c r="D441" s="2">
        <v>43461</v>
      </c>
      <c r="E441" s="3">
        <v>0</v>
      </c>
      <c r="F441" s="5">
        <v>1</v>
      </c>
      <c r="G441">
        <f t="shared" si="61"/>
        <v>0</v>
      </c>
      <c r="H441">
        <f t="shared" si="62"/>
        <v>1</v>
      </c>
      <c r="I441">
        <f t="shared" si="63"/>
        <v>0</v>
      </c>
      <c r="J441">
        <f t="shared" si="64"/>
        <v>0.12597243332739999</v>
      </c>
      <c r="K441">
        <v>244.65687600000001</v>
      </c>
      <c r="M441">
        <f t="shared" si="65"/>
        <v>138417.32500000016</v>
      </c>
      <c r="N441">
        <f t="shared" si="69"/>
        <v>41</v>
      </c>
      <c r="O441">
        <f t="shared" si="70"/>
        <v>-1</v>
      </c>
      <c r="Q441">
        <f>Q440+N441*(K441-K440)</f>
        <v>384.17325000000153</v>
      </c>
      <c r="R441">
        <f t="shared" si="66"/>
        <v>38417.32500000015</v>
      </c>
      <c r="S441">
        <f t="shared" si="67"/>
        <v>107738.7504</v>
      </c>
      <c r="U441" s="1" t="s">
        <v>453</v>
      </c>
      <c r="V441">
        <v>38417.324999999903</v>
      </c>
      <c r="W441">
        <f t="shared" si="68"/>
        <v>2.4738255888223648E-10</v>
      </c>
      <c r="AG441" s="1"/>
    </row>
    <row r="442" spans="1:33" x14ac:dyDescent="0.25">
      <c r="A442" s="1">
        <v>43462</v>
      </c>
      <c r="B442">
        <v>0.12694255781160599</v>
      </c>
      <c r="D442" s="2">
        <v>43462</v>
      </c>
      <c r="E442" s="3">
        <v>0</v>
      </c>
      <c r="F442" s="5">
        <v>1</v>
      </c>
      <c r="G442">
        <f t="shared" si="61"/>
        <v>0</v>
      </c>
      <c r="H442">
        <f t="shared" si="62"/>
        <v>1</v>
      </c>
      <c r="I442">
        <f t="shared" si="63"/>
        <v>0</v>
      </c>
      <c r="J442">
        <f t="shared" si="64"/>
        <v>0.12694255781160599</v>
      </c>
      <c r="K442">
        <v>244.34124800000001</v>
      </c>
      <c r="M442">
        <f t="shared" si="65"/>
        <v>137123.25020000013</v>
      </c>
      <c r="N442">
        <f t="shared" si="69"/>
        <v>41</v>
      </c>
      <c r="O442">
        <f t="shared" si="70"/>
        <v>-1</v>
      </c>
      <c r="Q442">
        <f>Q441+N442*(K442-K441)</f>
        <v>371.23250200000138</v>
      </c>
      <c r="R442">
        <f t="shared" si="66"/>
        <v>37123.25020000014</v>
      </c>
      <c r="S442">
        <f t="shared" si="67"/>
        <v>107612.49920000001</v>
      </c>
      <c r="U442" s="1" t="s">
        <v>454</v>
      </c>
      <c r="V442">
        <v>37123.250200000002</v>
      </c>
      <c r="W442">
        <f t="shared" si="68"/>
        <v>1.3824319466948509E-10</v>
      </c>
      <c r="AG442" s="1"/>
    </row>
    <row r="443" spans="1:33" x14ac:dyDescent="0.25">
      <c r="A443" s="1">
        <v>43465</v>
      </c>
      <c r="B443">
        <v>0.115076660039459</v>
      </c>
      <c r="D443" s="2">
        <v>43465</v>
      </c>
      <c r="E443" s="3">
        <v>0</v>
      </c>
      <c r="F443" s="5">
        <v>1</v>
      </c>
      <c r="G443">
        <f t="shared" si="61"/>
        <v>0</v>
      </c>
      <c r="H443">
        <f t="shared" si="62"/>
        <v>1</v>
      </c>
      <c r="I443">
        <f t="shared" si="63"/>
        <v>0</v>
      </c>
      <c r="J443">
        <f t="shared" si="64"/>
        <v>0.115076660039459</v>
      </c>
      <c r="K443">
        <v>246.481415</v>
      </c>
      <c r="M443">
        <f t="shared" si="65"/>
        <v>145897.93490000011</v>
      </c>
      <c r="N443">
        <f t="shared" si="69"/>
        <v>41</v>
      </c>
      <c r="O443">
        <f t="shared" si="70"/>
        <v>-1</v>
      </c>
      <c r="Q443">
        <f>Q442+N443*(K443-K442)</f>
        <v>458.97934900000098</v>
      </c>
      <c r="R443">
        <f t="shared" si="66"/>
        <v>45897.934900000095</v>
      </c>
      <c r="S443">
        <f t="shared" si="67"/>
        <v>108468.56600000001</v>
      </c>
      <c r="U443" s="1" t="s">
        <v>455</v>
      </c>
      <c r="V443">
        <v>45897.934899999898</v>
      </c>
      <c r="W443">
        <f t="shared" si="68"/>
        <v>1.964508555829525E-10</v>
      </c>
      <c r="AG443" s="1"/>
    </row>
    <row r="444" spans="1:33" x14ac:dyDescent="0.25">
      <c r="A444" s="1">
        <v>43467</v>
      </c>
      <c r="B444">
        <v>0.120873206428096</v>
      </c>
      <c r="D444" s="2">
        <v>43467</v>
      </c>
      <c r="E444" s="3">
        <v>0</v>
      </c>
      <c r="F444" s="5">
        <v>1</v>
      </c>
      <c r="G444">
        <f t="shared" si="61"/>
        <v>0</v>
      </c>
      <c r="H444">
        <f t="shared" si="62"/>
        <v>1</v>
      </c>
      <c r="I444">
        <f t="shared" si="63"/>
        <v>0</v>
      </c>
      <c r="J444">
        <f t="shared" si="64"/>
        <v>0.120873206428096</v>
      </c>
      <c r="K444">
        <v>246.737808</v>
      </c>
      <c r="M444">
        <f t="shared" si="65"/>
        <v>146949.1462000001</v>
      </c>
      <c r="N444">
        <f t="shared" si="69"/>
        <v>41</v>
      </c>
      <c r="O444">
        <f t="shared" si="70"/>
        <v>-1</v>
      </c>
      <c r="Q444">
        <f>Q443+N444*(K444-K443)</f>
        <v>469.49146200000109</v>
      </c>
      <c r="R444">
        <f t="shared" si="66"/>
        <v>46949.146200000112</v>
      </c>
      <c r="S444">
        <f t="shared" si="67"/>
        <v>108571.1232</v>
      </c>
      <c r="U444" s="1" t="s">
        <v>456</v>
      </c>
      <c r="V444">
        <v>46949.146199999901</v>
      </c>
      <c r="W444">
        <f t="shared" si="68"/>
        <v>2.1100277081131935E-10</v>
      </c>
      <c r="AG444" s="1"/>
    </row>
    <row r="445" spans="1:33" x14ac:dyDescent="0.25">
      <c r="A445" s="1">
        <v>43468</v>
      </c>
      <c r="B445">
        <v>0.14409721178464999</v>
      </c>
      <c r="D445" s="2">
        <v>43468</v>
      </c>
      <c r="E445" s="3">
        <v>0</v>
      </c>
      <c r="F445" s="5">
        <v>1</v>
      </c>
      <c r="G445">
        <f t="shared" si="61"/>
        <v>0</v>
      </c>
      <c r="H445">
        <f t="shared" si="62"/>
        <v>1</v>
      </c>
      <c r="I445">
        <f t="shared" si="63"/>
        <v>0</v>
      </c>
      <c r="J445">
        <f t="shared" si="64"/>
        <v>0.14409721178464999</v>
      </c>
      <c r="K445">
        <v>240.849976</v>
      </c>
      <c r="M445">
        <f t="shared" si="65"/>
        <v>122809.03500000009</v>
      </c>
      <c r="N445">
        <f t="shared" si="69"/>
        <v>41</v>
      </c>
      <c r="O445">
        <f t="shared" si="70"/>
        <v>-1</v>
      </c>
      <c r="Q445">
        <f>Q444+N445*(K445-K444)</f>
        <v>228.09035000000097</v>
      </c>
      <c r="R445">
        <f t="shared" si="66"/>
        <v>22809.035000000098</v>
      </c>
      <c r="S445">
        <f t="shared" si="67"/>
        <v>106215.9904</v>
      </c>
      <c r="U445" s="1" t="s">
        <v>457</v>
      </c>
      <c r="V445">
        <v>22809.0349999998</v>
      </c>
      <c r="W445">
        <f t="shared" si="68"/>
        <v>2.9831426218152046E-10</v>
      </c>
      <c r="AG445" s="1"/>
    </row>
    <row r="446" spans="1:33" x14ac:dyDescent="0.25">
      <c r="A446" s="1">
        <v>43469</v>
      </c>
      <c r="B446">
        <v>0.105511271237388</v>
      </c>
      <c r="D446" s="2">
        <v>43469</v>
      </c>
      <c r="E446" s="3">
        <v>0</v>
      </c>
      <c r="F446" s="5">
        <v>1</v>
      </c>
      <c r="G446">
        <f t="shared" si="61"/>
        <v>0</v>
      </c>
      <c r="H446">
        <f t="shared" si="62"/>
        <v>1</v>
      </c>
      <c r="I446">
        <f t="shared" si="63"/>
        <v>0</v>
      </c>
      <c r="J446">
        <f t="shared" si="64"/>
        <v>0.105511271237388</v>
      </c>
      <c r="K446">
        <v>248.91743500000001</v>
      </c>
      <c r="M446">
        <f t="shared" si="65"/>
        <v>155885.61690000014</v>
      </c>
      <c r="N446">
        <f t="shared" si="69"/>
        <v>41</v>
      </c>
      <c r="O446">
        <f t="shared" si="70"/>
        <v>-1</v>
      </c>
      <c r="Q446">
        <f>Q445+N446*(K446-K445)</f>
        <v>558.8561690000015</v>
      </c>
      <c r="R446">
        <f t="shared" si="66"/>
        <v>55885.616900000154</v>
      </c>
      <c r="S446">
        <f t="shared" si="67"/>
        <v>109442.974</v>
      </c>
      <c r="U446" s="1" t="s">
        <v>458</v>
      </c>
      <c r="V446">
        <v>55885.616900000001</v>
      </c>
      <c r="W446">
        <f t="shared" si="68"/>
        <v>1.5279510989785194E-10</v>
      </c>
      <c r="AG446" s="1"/>
    </row>
    <row r="447" spans="1:33" x14ac:dyDescent="0.25">
      <c r="A447" s="1">
        <v>43472</v>
      </c>
      <c r="B447">
        <v>9.0219333541190896E-2</v>
      </c>
      <c r="D447" s="2">
        <v>43472</v>
      </c>
      <c r="E447" s="3">
        <v>0</v>
      </c>
      <c r="F447" s="5">
        <v>1</v>
      </c>
      <c r="G447">
        <f t="shared" si="61"/>
        <v>0</v>
      </c>
      <c r="H447">
        <f t="shared" si="62"/>
        <v>1</v>
      </c>
      <c r="I447">
        <f t="shared" si="63"/>
        <v>0</v>
      </c>
      <c r="J447">
        <f t="shared" si="64"/>
        <v>9.0219333541190896E-2</v>
      </c>
      <c r="K447">
        <v>250.88005100000001</v>
      </c>
      <c r="M447">
        <f t="shared" si="65"/>
        <v>163932.34250000014</v>
      </c>
      <c r="N447">
        <f t="shared" si="69"/>
        <v>41</v>
      </c>
      <c r="O447">
        <f t="shared" si="70"/>
        <v>-1</v>
      </c>
      <c r="Q447">
        <f>Q446+N447*(K447-K446)</f>
        <v>639.32342500000141</v>
      </c>
      <c r="R447">
        <f t="shared" si="66"/>
        <v>63932.342500000144</v>
      </c>
      <c r="S447">
        <f t="shared" si="67"/>
        <v>110228.02040000001</v>
      </c>
      <c r="U447" s="1" t="s">
        <v>459</v>
      </c>
      <c r="V447">
        <v>63932.342499999897</v>
      </c>
      <c r="W447">
        <f t="shared" si="68"/>
        <v>2.4738255888223648E-10</v>
      </c>
      <c r="AG447" s="1"/>
    </row>
    <row r="448" spans="1:33" x14ac:dyDescent="0.25">
      <c r="A448" s="1">
        <v>43473</v>
      </c>
      <c r="B448">
        <v>7.1036354097048199E-2</v>
      </c>
      <c r="D448" s="2">
        <v>43473</v>
      </c>
      <c r="E448" s="3">
        <v>0</v>
      </c>
      <c r="F448" s="5">
        <v>1</v>
      </c>
      <c r="G448">
        <f t="shared" si="61"/>
        <v>0</v>
      </c>
      <c r="H448">
        <f t="shared" si="62"/>
        <v>1</v>
      </c>
      <c r="I448">
        <f t="shared" si="63"/>
        <v>0</v>
      </c>
      <c r="J448">
        <f t="shared" si="64"/>
        <v>7.1036354097048199E-2</v>
      </c>
      <c r="K448">
        <v>253.23715200000001</v>
      </c>
      <c r="M448">
        <f t="shared" si="65"/>
        <v>173596.45660000015</v>
      </c>
      <c r="N448">
        <f t="shared" si="69"/>
        <v>41</v>
      </c>
      <c r="O448">
        <f t="shared" si="70"/>
        <v>-1</v>
      </c>
      <c r="Q448">
        <f>Q447+N448*(K448-K447)</f>
        <v>735.96456600000147</v>
      </c>
      <c r="R448">
        <f t="shared" si="66"/>
        <v>73596.456600000151</v>
      </c>
      <c r="S448">
        <f t="shared" si="67"/>
        <v>111170.86080000001</v>
      </c>
      <c r="U448" s="1" t="s">
        <v>460</v>
      </c>
      <c r="V448">
        <v>73596.456600000005</v>
      </c>
      <c r="W448">
        <f t="shared" si="68"/>
        <v>1.4551915228366852E-10</v>
      </c>
      <c r="AG448" s="1"/>
    </row>
    <row r="449" spans="1:33" x14ac:dyDescent="0.25">
      <c r="A449" s="1">
        <v>43474</v>
      </c>
      <c r="B449">
        <v>6.3922058780652102E-2</v>
      </c>
      <c r="D449" s="2">
        <v>43474</v>
      </c>
      <c r="E449" s="3">
        <v>0</v>
      </c>
      <c r="F449" s="5">
        <v>1</v>
      </c>
      <c r="G449">
        <f t="shared" si="61"/>
        <v>0</v>
      </c>
      <c r="H449">
        <f t="shared" si="62"/>
        <v>1</v>
      </c>
      <c r="I449">
        <f t="shared" si="63"/>
        <v>0</v>
      </c>
      <c r="J449">
        <f t="shared" si="64"/>
        <v>6.3922058780652102E-2</v>
      </c>
      <c r="K449">
        <v>254.42065400000001</v>
      </c>
      <c r="M449">
        <f t="shared" si="65"/>
        <v>178448.81480000017</v>
      </c>
      <c r="N449">
        <f t="shared" si="69"/>
        <v>41</v>
      </c>
      <c r="O449">
        <f t="shared" si="70"/>
        <v>-1</v>
      </c>
      <c r="Q449">
        <f>Q448+N449*(K449-K448)</f>
        <v>784.48814800000162</v>
      </c>
      <c r="R449">
        <f t="shared" si="66"/>
        <v>78448.814800000167</v>
      </c>
      <c r="S449">
        <f t="shared" si="67"/>
        <v>111644.2616</v>
      </c>
      <c r="U449" s="1" t="s">
        <v>461</v>
      </c>
      <c r="V449">
        <v>78448.814799999993</v>
      </c>
      <c r="W449">
        <f t="shared" si="68"/>
        <v>1.7462298274040222E-10</v>
      </c>
      <c r="AG449" s="1"/>
    </row>
    <row r="450" spans="1:33" x14ac:dyDescent="0.25">
      <c r="A450" s="1">
        <v>43475</v>
      </c>
      <c r="B450">
        <v>7.5556176880588799E-2</v>
      </c>
      <c r="D450" s="2">
        <v>43475</v>
      </c>
      <c r="E450" s="3">
        <v>0</v>
      </c>
      <c r="F450" s="5">
        <v>1</v>
      </c>
      <c r="G450">
        <f t="shared" si="61"/>
        <v>0</v>
      </c>
      <c r="H450">
        <f t="shared" si="62"/>
        <v>1</v>
      </c>
      <c r="I450">
        <f t="shared" si="63"/>
        <v>0</v>
      </c>
      <c r="J450">
        <f t="shared" si="64"/>
        <v>7.5556176880588799E-2</v>
      </c>
      <c r="K450">
        <v>255.31814600000001</v>
      </c>
      <c r="M450">
        <f t="shared" si="65"/>
        <v>182128.53200000015</v>
      </c>
      <c r="N450">
        <f t="shared" si="69"/>
        <v>41</v>
      </c>
      <c r="O450">
        <f t="shared" si="70"/>
        <v>-1</v>
      </c>
      <c r="Q450">
        <f>Q449+N450*(K450-K449)</f>
        <v>821.28532000000155</v>
      </c>
      <c r="R450">
        <f t="shared" si="66"/>
        <v>82128.532000000152</v>
      </c>
      <c r="S450">
        <f t="shared" si="67"/>
        <v>112003.25840000001</v>
      </c>
      <c r="U450" s="1" t="s">
        <v>462</v>
      </c>
      <c r="V450">
        <v>82128.531999999905</v>
      </c>
      <c r="W450">
        <f t="shared" si="68"/>
        <v>2.4738255888223648E-10</v>
      </c>
      <c r="AG450" s="1"/>
    </row>
    <row r="451" spans="1:33" x14ac:dyDescent="0.25">
      <c r="A451" s="1">
        <v>43476</v>
      </c>
      <c r="B451">
        <v>7.9195268009876196E-2</v>
      </c>
      <c r="D451" s="2">
        <v>43476</v>
      </c>
      <c r="E451" s="3">
        <v>0</v>
      </c>
      <c r="F451" s="5">
        <v>1</v>
      </c>
      <c r="G451">
        <f t="shared" ref="G451:G514" si="71">IF(E451&gt;0.7,-1,0)</f>
        <v>0</v>
      </c>
      <c r="H451">
        <f t="shared" ref="H451:H514" si="72">IF(F451&gt;0.7,1,0)</f>
        <v>1</v>
      </c>
      <c r="I451">
        <f t="shared" ref="I451:I514" si="73">G451*(-B451)</f>
        <v>0</v>
      </c>
      <c r="J451">
        <f t="shared" ref="J451:J514" si="74">H451*B451</f>
        <v>7.9195268009876196E-2</v>
      </c>
      <c r="K451">
        <v>255.416763</v>
      </c>
      <c r="M451">
        <f t="shared" ref="M451:M514" si="75">100000+R451</f>
        <v>182532.86170000012</v>
      </c>
      <c r="N451">
        <f t="shared" si="69"/>
        <v>41</v>
      </c>
      <c r="O451">
        <f t="shared" si="70"/>
        <v>-1</v>
      </c>
      <c r="Q451">
        <f>Q450+N451*(K451-K450)</f>
        <v>825.32861700000115</v>
      </c>
      <c r="R451">
        <f t="shared" ref="R451:R514" si="76">Q451*100</f>
        <v>82532.86170000011</v>
      </c>
      <c r="S451">
        <f t="shared" ref="S451:S514" si="77">(100000-4*22531)+400*K451</f>
        <v>112042.7052</v>
      </c>
      <c r="U451" s="1" t="s">
        <v>463</v>
      </c>
      <c r="V451">
        <v>82532.861699999805</v>
      </c>
      <c r="W451">
        <f t="shared" ref="W451:W514" si="78">R451-V451</f>
        <v>3.0559021979570389E-10</v>
      </c>
      <c r="AG451" s="1"/>
    </row>
    <row r="452" spans="1:33" x14ac:dyDescent="0.25">
      <c r="A452" s="1">
        <v>43479</v>
      </c>
      <c r="B452">
        <v>9.3006972525896098E-2</v>
      </c>
      <c r="D452" s="2">
        <v>43479</v>
      </c>
      <c r="E452" s="3">
        <v>0</v>
      </c>
      <c r="F452" s="5">
        <v>1</v>
      </c>
      <c r="G452">
        <f t="shared" si="71"/>
        <v>0</v>
      </c>
      <c r="H452">
        <f t="shared" si="72"/>
        <v>1</v>
      </c>
      <c r="I452">
        <f t="shared" si="73"/>
        <v>0</v>
      </c>
      <c r="J452">
        <f t="shared" si="74"/>
        <v>9.3006972525896098E-2</v>
      </c>
      <c r="K452">
        <v>253.85850500000001</v>
      </c>
      <c r="M452">
        <f t="shared" si="75"/>
        <v>176144.00390000013</v>
      </c>
      <c r="N452">
        <f t="shared" si="69"/>
        <v>41</v>
      </c>
      <c r="O452">
        <f t="shared" si="70"/>
        <v>-1</v>
      </c>
      <c r="Q452">
        <f>Q451+N452*(K452-K451)</f>
        <v>761.44003900000132</v>
      </c>
      <c r="R452">
        <f t="shared" si="76"/>
        <v>76144.003900000127</v>
      </c>
      <c r="S452">
        <f t="shared" si="77"/>
        <v>111419.402</v>
      </c>
      <c r="U452" s="1" t="s">
        <v>464</v>
      </c>
      <c r="V452">
        <v>76144.003899999894</v>
      </c>
      <c r="W452">
        <f t="shared" si="78"/>
        <v>2.3283064365386963E-10</v>
      </c>
      <c r="AG452" s="1"/>
    </row>
    <row r="453" spans="1:33" x14ac:dyDescent="0.25">
      <c r="A453" s="1">
        <v>43480</v>
      </c>
      <c r="B453">
        <v>7.9930993550311094E-2</v>
      </c>
      <c r="D453" s="2">
        <v>43480</v>
      </c>
      <c r="E453" s="3">
        <v>0</v>
      </c>
      <c r="F453" s="5">
        <v>1</v>
      </c>
      <c r="G453">
        <f t="shared" si="71"/>
        <v>0</v>
      </c>
      <c r="H453">
        <f t="shared" si="72"/>
        <v>1</v>
      </c>
      <c r="I453">
        <f t="shared" si="73"/>
        <v>0</v>
      </c>
      <c r="J453">
        <f t="shared" si="74"/>
        <v>7.9930993550311094E-2</v>
      </c>
      <c r="K453">
        <v>256.76788299999998</v>
      </c>
      <c r="M453">
        <f t="shared" si="75"/>
        <v>188072.45370000001</v>
      </c>
      <c r="N453">
        <f t="shared" si="69"/>
        <v>41</v>
      </c>
      <c r="O453">
        <f t="shared" si="70"/>
        <v>-1</v>
      </c>
      <c r="Q453">
        <f>Q452+N453*(K453-K452)</f>
        <v>880.72453700000028</v>
      </c>
      <c r="R453">
        <f t="shared" si="76"/>
        <v>88072.453700000027</v>
      </c>
      <c r="S453">
        <f t="shared" si="77"/>
        <v>112583.1532</v>
      </c>
      <c r="U453" s="1" t="s">
        <v>465</v>
      </c>
      <c r="V453">
        <v>88072.453699999896</v>
      </c>
      <c r="W453">
        <f t="shared" si="78"/>
        <v>1.3096723705530167E-10</v>
      </c>
      <c r="AG453" s="1"/>
    </row>
    <row r="454" spans="1:33" x14ac:dyDescent="0.25">
      <c r="A454" s="1">
        <v>43481</v>
      </c>
      <c r="B454">
        <v>8.2646580604088304E-2</v>
      </c>
      <c r="D454" s="2">
        <v>43481</v>
      </c>
      <c r="E454" s="3">
        <v>0</v>
      </c>
      <c r="F454" s="5">
        <v>1</v>
      </c>
      <c r="G454">
        <f t="shared" si="71"/>
        <v>0</v>
      </c>
      <c r="H454">
        <f t="shared" si="72"/>
        <v>1</v>
      </c>
      <c r="I454">
        <f t="shared" si="73"/>
        <v>0</v>
      </c>
      <c r="J454">
        <f t="shared" si="74"/>
        <v>8.2646580604088304E-2</v>
      </c>
      <c r="K454">
        <v>257.38922100000002</v>
      </c>
      <c r="M454">
        <f t="shared" si="75"/>
        <v>190619.93950000018</v>
      </c>
      <c r="N454">
        <f t="shared" si="69"/>
        <v>41</v>
      </c>
      <c r="O454">
        <f t="shared" si="70"/>
        <v>-1</v>
      </c>
      <c r="Q454">
        <f>Q453+N454*(K454-K453)</f>
        <v>906.1993950000018</v>
      </c>
      <c r="R454">
        <f t="shared" si="76"/>
        <v>90619.939500000182</v>
      </c>
      <c r="S454">
        <f t="shared" si="77"/>
        <v>112831.68840000001</v>
      </c>
      <c r="U454" s="1" t="s">
        <v>466</v>
      </c>
      <c r="V454">
        <v>90619.939499999993</v>
      </c>
      <c r="W454">
        <f t="shared" si="78"/>
        <v>1.8917489796876907E-10</v>
      </c>
      <c r="AG454" s="1"/>
    </row>
    <row r="455" spans="1:33" x14ac:dyDescent="0.25">
      <c r="A455" s="1">
        <v>43482</v>
      </c>
      <c r="B455">
        <v>7.8390532840074606E-2</v>
      </c>
      <c r="D455" s="2">
        <v>43482</v>
      </c>
      <c r="E455" s="3">
        <v>0</v>
      </c>
      <c r="F455" s="5">
        <v>1</v>
      </c>
      <c r="G455">
        <f t="shared" si="71"/>
        <v>0</v>
      </c>
      <c r="H455">
        <f t="shared" si="72"/>
        <v>1</v>
      </c>
      <c r="I455">
        <f t="shared" si="73"/>
        <v>0</v>
      </c>
      <c r="J455">
        <f t="shared" si="74"/>
        <v>7.8390532840074606E-2</v>
      </c>
      <c r="K455">
        <v>259.34197999999998</v>
      </c>
      <c r="M455">
        <f t="shared" si="75"/>
        <v>198626.25140000001</v>
      </c>
      <c r="N455">
        <f t="shared" si="69"/>
        <v>41</v>
      </c>
      <c r="O455">
        <f t="shared" si="70"/>
        <v>-1</v>
      </c>
      <c r="Q455">
        <f>Q454+N455*(K455-K454)</f>
        <v>986.26251400000001</v>
      </c>
      <c r="R455">
        <f t="shared" si="76"/>
        <v>98626.251400000008</v>
      </c>
      <c r="S455">
        <f t="shared" si="77"/>
        <v>113612.79199999999</v>
      </c>
      <c r="U455" s="1" t="s">
        <v>467</v>
      </c>
      <c r="V455">
        <v>98626.251399999805</v>
      </c>
      <c r="W455">
        <f t="shared" si="78"/>
        <v>2.0372681319713593E-10</v>
      </c>
      <c r="AG455" s="1"/>
    </row>
    <row r="456" spans="1:33" x14ac:dyDescent="0.25">
      <c r="A456" s="1">
        <v>43483</v>
      </c>
      <c r="B456">
        <v>6.4489639849716104E-2</v>
      </c>
      <c r="D456" s="2">
        <v>43483</v>
      </c>
      <c r="E456" s="3">
        <v>0</v>
      </c>
      <c r="F456" s="5">
        <v>1</v>
      </c>
      <c r="G456">
        <f t="shared" si="71"/>
        <v>0</v>
      </c>
      <c r="H456">
        <f t="shared" si="72"/>
        <v>1</v>
      </c>
      <c r="I456">
        <f t="shared" si="73"/>
        <v>0</v>
      </c>
      <c r="J456">
        <f t="shared" si="74"/>
        <v>6.4489639849716104E-2</v>
      </c>
      <c r="K456">
        <v>262.79382299999997</v>
      </c>
      <c r="M456">
        <f t="shared" si="75"/>
        <v>212778.8077</v>
      </c>
      <c r="N456">
        <f t="shared" si="69"/>
        <v>41</v>
      </c>
      <c r="O456">
        <f t="shared" si="70"/>
        <v>-1</v>
      </c>
      <c r="Q456">
        <f>Q455+N456*(K456-K455)</f>
        <v>1127.7880769999999</v>
      </c>
      <c r="R456">
        <f t="shared" si="76"/>
        <v>112778.80769999999</v>
      </c>
      <c r="S456">
        <f t="shared" si="77"/>
        <v>114993.52919999999</v>
      </c>
      <c r="U456" s="1" t="s">
        <v>468</v>
      </c>
      <c r="V456">
        <v>112778.807699999</v>
      </c>
      <c r="W456">
        <f t="shared" si="78"/>
        <v>9.8953023552894592E-10</v>
      </c>
      <c r="AG456" s="1"/>
    </row>
    <row r="457" spans="1:33" x14ac:dyDescent="0.25">
      <c r="A457" s="1">
        <v>43487</v>
      </c>
      <c r="B457">
        <v>7.5820441401722699E-2</v>
      </c>
      <c r="D457" s="2">
        <v>43487</v>
      </c>
      <c r="E457" s="3">
        <v>0</v>
      </c>
      <c r="F457" s="5">
        <v>1</v>
      </c>
      <c r="G457">
        <f t="shared" si="71"/>
        <v>0</v>
      </c>
      <c r="H457">
        <f t="shared" si="72"/>
        <v>1</v>
      </c>
      <c r="I457">
        <f t="shared" si="73"/>
        <v>0</v>
      </c>
      <c r="J457">
        <f t="shared" si="74"/>
        <v>7.5820441401722699E-2</v>
      </c>
      <c r="K457">
        <v>259.24334700000003</v>
      </c>
      <c r="M457">
        <f t="shared" si="75"/>
        <v>198221.85610000021</v>
      </c>
      <c r="N457">
        <f t="shared" si="69"/>
        <v>41</v>
      </c>
      <c r="O457">
        <f t="shared" si="70"/>
        <v>-1</v>
      </c>
      <c r="Q457">
        <f>Q456+N457*(K457-K456)</f>
        <v>982.21856100000218</v>
      </c>
      <c r="R457">
        <f t="shared" si="76"/>
        <v>98221.856100000223</v>
      </c>
      <c r="S457">
        <f t="shared" si="77"/>
        <v>113573.33880000001</v>
      </c>
      <c r="U457" s="1" t="s">
        <v>469</v>
      </c>
      <c r="V457">
        <v>98221.856100000005</v>
      </c>
      <c r="W457">
        <f t="shared" si="78"/>
        <v>2.1827872842550278E-10</v>
      </c>
      <c r="AG457" s="1"/>
    </row>
    <row r="458" spans="1:33" x14ac:dyDescent="0.25">
      <c r="A458" s="1">
        <v>43488</v>
      </c>
      <c r="B458">
        <v>8.5699758251217895E-2</v>
      </c>
      <c r="D458" s="2">
        <v>43488</v>
      </c>
      <c r="E458" s="3">
        <v>0</v>
      </c>
      <c r="F458" s="5">
        <v>1</v>
      </c>
      <c r="G458">
        <f t="shared" si="71"/>
        <v>0</v>
      </c>
      <c r="H458">
        <f t="shared" si="72"/>
        <v>1</v>
      </c>
      <c r="I458">
        <f t="shared" si="73"/>
        <v>0</v>
      </c>
      <c r="J458">
        <f t="shared" si="74"/>
        <v>8.5699758251217895E-2</v>
      </c>
      <c r="K458">
        <v>259.785797</v>
      </c>
      <c r="M458">
        <f t="shared" si="75"/>
        <v>200445.9011000001</v>
      </c>
      <c r="N458">
        <f t="shared" si="69"/>
        <v>41</v>
      </c>
      <c r="O458">
        <f t="shared" si="70"/>
        <v>-1</v>
      </c>
      <c r="Q458">
        <f>Q457+N458*(K458-K457)</f>
        <v>1004.4590110000011</v>
      </c>
      <c r="R458">
        <f t="shared" si="76"/>
        <v>100445.9011000001</v>
      </c>
      <c r="S458">
        <f t="shared" si="77"/>
        <v>113790.31880000001</v>
      </c>
      <c r="U458" s="1" t="s">
        <v>470</v>
      </c>
      <c r="V458">
        <v>100445.901099999</v>
      </c>
      <c r="W458">
        <f t="shared" si="78"/>
        <v>1.1059455573558807E-9</v>
      </c>
      <c r="AG458" s="1"/>
    </row>
    <row r="459" spans="1:33" x14ac:dyDescent="0.25">
      <c r="A459" s="1">
        <v>43489</v>
      </c>
      <c r="B459">
        <v>6.4238358357091102E-2</v>
      </c>
      <c r="D459" s="2">
        <v>43489</v>
      </c>
      <c r="E459" s="3">
        <v>0</v>
      </c>
      <c r="F459" s="5">
        <v>1</v>
      </c>
      <c r="G459">
        <f t="shared" si="71"/>
        <v>0</v>
      </c>
      <c r="H459">
        <f t="shared" si="72"/>
        <v>1</v>
      </c>
      <c r="I459">
        <f t="shared" si="73"/>
        <v>0</v>
      </c>
      <c r="J459">
        <f t="shared" si="74"/>
        <v>6.4238358357091102E-2</v>
      </c>
      <c r="K459">
        <v>259.92385899999999</v>
      </c>
      <c r="M459">
        <f t="shared" si="75"/>
        <v>201011.95530000009</v>
      </c>
      <c r="N459">
        <f t="shared" si="69"/>
        <v>41</v>
      </c>
      <c r="O459">
        <f t="shared" si="70"/>
        <v>-1</v>
      </c>
      <c r="Q459">
        <f>Q458+N459*(K459-K458)</f>
        <v>1010.1195530000007</v>
      </c>
      <c r="R459">
        <f t="shared" si="76"/>
        <v>101011.95530000007</v>
      </c>
      <c r="S459">
        <f t="shared" si="77"/>
        <v>113845.5436</v>
      </c>
      <c r="U459" s="1" t="s">
        <v>471</v>
      </c>
      <c r="V459">
        <v>101011.955299999</v>
      </c>
      <c r="W459">
        <f t="shared" si="78"/>
        <v>1.076841726899147E-9</v>
      </c>
      <c r="AG459" s="1"/>
    </row>
    <row r="460" spans="1:33" x14ac:dyDescent="0.25">
      <c r="A460" s="1">
        <v>43490</v>
      </c>
      <c r="B460">
        <v>5.4515334981853403E-2</v>
      </c>
      <c r="D460" s="2">
        <v>43490</v>
      </c>
      <c r="E460" s="3">
        <v>0</v>
      </c>
      <c r="F460" s="5">
        <v>1</v>
      </c>
      <c r="G460">
        <f t="shared" si="71"/>
        <v>0</v>
      </c>
      <c r="H460">
        <f t="shared" si="72"/>
        <v>1</v>
      </c>
      <c r="I460">
        <f t="shared" si="73"/>
        <v>0</v>
      </c>
      <c r="J460">
        <f t="shared" si="74"/>
        <v>5.4515334981853403E-2</v>
      </c>
      <c r="K460">
        <v>262.123199</v>
      </c>
      <c r="M460">
        <f t="shared" si="75"/>
        <v>210029.24930000008</v>
      </c>
      <c r="N460">
        <f t="shared" si="69"/>
        <v>41</v>
      </c>
      <c r="O460">
        <f t="shared" si="70"/>
        <v>-1</v>
      </c>
      <c r="Q460">
        <f>Q459+N460*(K460-K459)</f>
        <v>1100.2924930000008</v>
      </c>
      <c r="R460">
        <f t="shared" si="76"/>
        <v>110029.24930000008</v>
      </c>
      <c r="S460">
        <f t="shared" si="77"/>
        <v>114725.27959999999</v>
      </c>
      <c r="U460" s="1" t="s">
        <v>472</v>
      </c>
      <c r="V460">
        <v>110029.24929999901</v>
      </c>
      <c r="W460">
        <f t="shared" si="78"/>
        <v>1.076841726899147E-9</v>
      </c>
      <c r="AG460" s="1"/>
    </row>
    <row r="461" spans="1:33" x14ac:dyDescent="0.25">
      <c r="A461" s="1">
        <v>43493</v>
      </c>
      <c r="B461">
        <v>7.0511954184070996E-2</v>
      </c>
      <c r="D461" s="2">
        <v>43493</v>
      </c>
      <c r="E461" s="3">
        <v>0</v>
      </c>
      <c r="F461" s="5">
        <v>1</v>
      </c>
      <c r="G461">
        <f t="shared" si="71"/>
        <v>0</v>
      </c>
      <c r="H461">
        <f t="shared" si="72"/>
        <v>1</v>
      </c>
      <c r="I461">
        <f t="shared" si="73"/>
        <v>0</v>
      </c>
      <c r="J461">
        <f t="shared" si="74"/>
        <v>7.0511954184070996E-2</v>
      </c>
      <c r="K461">
        <v>260.131012</v>
      </c>
      <c r="M461">
        <f t="shared" si="75"/>
        <v>201861.28260000009</v>
      </c>
      <c r="N461">
        <f t="shared" si="69"/>
        <v>41</v>
      </c>
      <c r="O461">
        <f t="shared" si="70"/>
        <v>-1</v>
      </c>
      <c r="Q461">
        <f>Q460+N461*(K461-K460)</f>
        <v>1018.6128260000007</v>
      </c>
      <c r="R461">
        <f t="shared" si="76"/>
        <v>101861.28260000008</v>
      </c>
      <c r="S461">
        <f t="shared" si="77"/>
        <v>113928.4048</v>
      </c>
      <c r="U461" s="1" t="s">
        <v>473</v>
      </c>
      <c r="V461">
        <v>101861.282599999</v>
      </c>
      <c r="W461">
        <f t="shared" si="78"/>
        <v>1.076841726899147E-9</v>
      </c>
      <c r="AG461" s="1"/>
    </row>
    <row r="462" spans="1:33" x14ac:dyDescent="0.25">
      <c r="A462" s="1">
        <v>43494</v>
      </c>
      <c r="B462">
        <v>6.6329199667524597E-2</v>
      </c>
      <c r="D462" s="2">
        <v>43494</v>
      </c>
      <c r="E462" s="3">
        <v>0</v>
      </c>
      <c r="F462" s="5">
        <v>1</v>
      </c>
      <c r="G462">
        <f t="shared" si="71"/>
        <v>0</v>
      </c>
      <c r="H462">
        <f t="shared" si="72"/>
        <v>1</v>
      </c>
      <c r="I462">
        <f t="shared" si="73"/>
        <v>0</v>
      </c>
      <c r="J462">
        <f t="shared" si="74"/>
        <v>6.6329199667524597E-2</v>
      </c>
      <c r="K462">
        <v>259.785797</v>
      </c>
      <c r="M462">
        <f t="shared" si="75"/>
        <v>200445.90110000008</v>
      </c>
      <c r="N462">
        <f t="shared" si="69"/>
        <v>41</v>
      </c>
      <c r="O462">
        <f t="shared" si="70"/>
        <v>-1</v>
      </c>
      <c r="Q462">
        <f>Q461+N462*(K462-K461)</f>
        <v>1004.4590110000008</v>
      </c>
      <c r="R462">
        <f t="shared" si="76"/>
        <v>100445.90110000008</v>
      </c>
      <c r="S462">
        <f t="shared" si="77"/>
        <v>113790.31880000001</v>
      </c>
      <c r="U462" s="1" t="s">
        <v>474</v>
      </c>
      <c r="V462">
        <v>100445.901099999</v>
      </c>
      <c r="W462">
        <f t="shared" si="78"/>
        <v>1.076841726899147E-9</v>
      </c>
      <c r="AG462" s="1"/>
    </row>
    <row r="463" spans="1:33" x14ac:dyDescent="0.25">
      <c r="A463" s="1">
        <v>43495</v>
      </c>
      <c r="B463">
        <v>5.36904453538442E-2</v>
      </c>
      <c r="D463" s="2">
        <v>43495</v>
      </c>
      <c r="E463" s="4">
        <v>2.2204460492503101E-16</v>
      </c>
      <c r="F463" s="5">
        <v>0.999999999999999</v>
      </c>
      <c r="G463">
        <f t="shared" si="71"/>
        <v>0</v>
      </c>
      <c r="H463">
        <f t="shared" si="72"/>
        <v>1</v>
      </c>
      <c r="I463">
        <f t="shared" si="73"/>
        <v>0</v>
      </c>
      <c r="J463">
        <f t="shared" si="74"/>
        <v>5.36904453538442E-2</v>
      </c>
      <c r="K463">
        <v>263.89840700000002</v>
      </c>
      <c r="M463">
        <f t="shared" si="75"/>
        <v>217307.60210000016</v>
      </c>
      <c r="N463">
        <f t="shared" si="69"/>
        <v>41</v>
      </c>
      <c r="O463">
        <f t="shared" si="70"/>
        <v>-1</v>
      </c>
      <c r="Q463">
        <f>Q462+N463*(K463-K462)</f>
        <v>1173.0760210000017</v>
      </c>
      <c r="R463">
        <f t="shared" si="76"/>
        <v>117307.60210000016</v>
      </c>
      <c r="S463">
        <f t="shared" si="77"/>
        <v>115435.3628</v>
      </c>
      <c r="U463" s="1" t="s">
        <v>475</v>
      </c>
      <c r="V463">
        <v>117307.602099999</v>
      </c>
      <c r="W463">
        <f t="shared" si="78"/>
        <v>1.1641532182693481E-9</v>
      </c>
      <c r="AG463" s="1"/>
    </row>
    <row r="464" spans="1:33" x14ac:dyDescent="0.25">
      <c r="A464" s="1">
        <v>43496</v>
      </c>
      <c r="B464">
        <v>5.1103200894743801E-2</v>
      </c>
      <c r="D464" s="2">
        <v>43496</v>
      </c>
      <c r="E464" s="3">
        <v>0</v>
      </c>
      <c r="F464" s="5">
        <v>1</v>
      </c>
      <c r="G464">
        <f t="shared" si="71"/>
        <v>0</v>
      </c>
      <c r="H464">
        <f t="shared" si="72"/>
        <v>1</v>
      </c>
      <c r="I464">
        <f t="shared" si="73"/>
        <v>0</v>
      </c>
      <c r="J464">
        <f t="shared" si="74"/>
        <v>5.1103200894743801E-2</v>
      </c>
      <c r="K464">
        <v>266.21606400000002</v>
      </c>
      <c r="M464">
        <f t="shared" si="75"/>
        <v>226809.99580000015</v>
      </c>
      <c r="N464">
        <f t="shared" si="69"/>
        <v>41</v>
      </c>
      <c r="O464">
        <f t="shared" si="70"/>
        <v>-1</v>
      </c>
      <c r="Q464">
        <f>Q463+N464*(K464-K463)</f>
        <v>1268.0999580000016</v>
      </c>
      <c r="R464">
        <f t="shared" si="76"/>
        <v>126809.99580000016</v>
      </c>
      <c r="S464">
        <f t="shared" si="77"/>
        <v>116362.4256</v>
      </c>
      <c r="U464" s="1" t="s">
        <v>476</v>
      </c>
      <c r="V464">
        <v>126809.9958</v>
      </c>
      <c r="W464">
        <f t="shared" si="78"/>
        <v>1.6007106751203537E-10</v>
      </c>
      <c r="AG464" s="1"/>
    </row>
    <row r="465" spans="1:33" x14ac:dyDescent="0.25">
      <c r="A465" s="1">
        <v>43497</v>
      </c>
      <c r="B465">
        <v>6.3056269884717894E-2</v>
      </c>
      <c r="D465" s="2">
        <v>43497</v>
      </c>
      <c r="E465" s="3">
        <v>0</v>
      </c>
      <c r="F465" s="5">
        <v>1</v>
      </c>
      <c r="G465">
        <f t="shared" si="71"/>
        <v>0</v>
      </c>
      <c r="H465">
        <f t="shared" si="72"/>
        <v>1</v>
      </c>
      <c r="I465">
        <f t="shared" si="73"/>
        <v>0</v>
      </c>
      <c r="J465">
        <f t="shared" si="74"/>
        <v>6.3056269884717894E-2</v>
      </c>
      <c r="K465">
        <v>266.34429899999998</v>
      </c>
      <c r="M465">
        <f t="shared" si="75"/>
        <v>227335.75929999998</v>
      </c>
      <c r="N465">
        <f t="shared" si="69"/>
        <v>41</v>
      </c>
      <c r="O465">
        <f t="shared" si="70"/>
        <v>-1</v>
      </c>
      <c r="Q465">
        <f>Q464+N465*(K465-K464)</f>
        <v>1273.357593</v>
      </c>
      <c r="R465">
        <f t="shared" si="76"/>
        <v>127335.75929999999</v>
      </c>
      <c r="S465">
        <f t="shared" si="77"/>
        <v>116413.7196</v>
      </c>
      <c r="U465" s="1" t="s">
        <v>477</v>
      </c>
      <c r="V465">
        <v>127335.75930000001</v>
      </c>
      <c r="W465">
        <f t="shared" si="78"/>
        <v>0</v>
      </c>
      <c r="AG465" s="1"/>
    </row>
    <row r="466" spans="1:33" x14ac:dyDescent="0.25">
      <c r="A466" s="1">
        <v>43500</v>
      </c>
      <c r="B466">
        <v>5.6146608875894601E-2</v>
      </c>
      <c r="D466" s="2">
        <v>43500</v>
      </c>
      <c r="E466" s="3">
        <v>0</v>
      </c>
      <c r="F466" s="5">
        <v>1</v>
      </c>
      <c r="G466">
        <f t="shared" si="71"/>
        <v>0</v>
      </c>
      <c r="H466">
        <f t="shared" si="72"/>
        <v>1</v>
      </c>
      <c r="I466">
        <f t="shared" si="73"/>
        <v>0</v>
      </c>
      <c r="J466">
        <f t="shared" si="74"/>
        <v>5.6146608875894601E-2</v>
      </c>
      <c r="K466">
        <v>268.21814000000001</v>
      </c>
      <c r="M466">
        <f t="shared" si="75"/>
        <v>235018.50740000012</v>
      </c>
      <c r="N466">
        <f t="shared" si="69"/>
        <v>41</v>
      </c>
      <c r="O466">
        <f t="shared" si="70"/>
        <v>-1</v>
      </c>
      <c r="Q466">
        <f>Q465+N466*(K466-K465)</f>
        <v>1350.1850740000011</v>
      </c>
      <c r="R466">
        <f t="shared" si="76"/>
        <v>135018.50740000012</v>
      </c>
      <c r="S466">
        <f t="shared" si="77"/>
        <v>117163.25600000001</v>
      </c>
      <c r="U466" s="1" t="s">
        <v>478</v>
      </c>
      <c r="V466">
        <v>135018.50739999901</v>
      </c>
      <c r="W466">
        <f t="shared" si="78"/>
        <v>1.1059455573558807E-9</v>
      </c>
      <c r="AG466" s="1"/>
    </row>
    <row r="467" spans="1:33" x14ac:dyDescent="0.25">
      <c r="A467" s="1">
        <v>43501</v>
      </c>
      <c r="B467">
        <v>5.3392803042196402E-2</v>
      </c>
      <c r="D467" s="2">
        <v>43501</v>
      </c>
      <c r="E467" s="3">
        <v>0</v>
      </c>
      <c r="F467" s="5">
        <v>1</v>
      </c>
      <c r="G467">
        <f t="shared" si="71"/>
        <v>0</v>
      </c>
      <c r="H467">
        <f t="shared" si="72"/>
        <v>1</v>
      </c>
      <c r="I467">
        <f t="shared" si="73"/>
        <v>0</v>
      </c>
      <c r="J467">
        <f t="shared" si="74"/>
        <v>5.3392803042196402E-2</v>
      </c>
      <c r="K467">
        <v>269.34249899999998</v>
      </c>
      <c r="M467">
        <f t="shared" si="75"/>
        <v>239628.37929999997</v>
      </c>
      <c r="N467">
        <f t="shared" si="69"/>
        <v>41</v>
      </c>
      <c r="O467">
        <f t="shared" si="70"/>
        <v>-1</v>
      </c>
      <c r="Q467">
        <f>Q466+N467*(K467-K466)</f>
        <v>1396.2837929999998</v>
      </c>
      <c r="R467">
        <f t="shared" si="76"/>
        <v>139628.37929999997</v>
      </c>
      <c r="S467">
        <f t="shared" si="77"/>
        <v>117612.9996</v>
      </c>
      <c r="U467" s="1" t="s">
        <v>479</v>
      </c>
      <c r="V467">
        <v>139628.3793</v>
      </c>
      <c r="W467">
        <f t="shared" si="78"/>
        <v>0</v>
      </c>
      <c r="AG467" s="1"/>
    </row>
    <row r="468" spans="1:33" x14ac:dyDescent="0.25">
      <c r="A468" s="1">
        <v>43502</v>
      </c>
      <c r="B468">
        <v>5.75821002964573E-2</v>
      </c>
      <c r="D468" s="2">
        <v>43502</v>
      </c>
      <c r="E468" s="3">
        <v>0</v>
      </c>
      <c r="F468" s="5">
        <v>1</v>
      </c>
      <c r="G468">
        <f t="shared" si="71"/>
        <v>0</v>
      </c>
      <c r="H468">
        <f t="shared" si="72"/>
        <v>1</v>
      </c>
      <c r="I468">
        <f t="shared" si="73"/>
        <v>0</v>
      </c>
      <c r="J468">
        <f t="shared" si="74"/>
        <v>5.75821002964573E-2</v>
      </c>
      <c r="K468">
        <v>268.98742700000003</v>
      </c>
      <c r="M468">
        <f t="shared" si="75"/>
        <v>238172.58410000018</v>
      </c>
      <c r="N468">
        <f t="shared" si="69"/>
        <v>41</v>
      </c>
      <c r="O468">
        <f t="shared" si="70"/>
        <v>-1</v>
      </c>
      <c r="Q468">
        <f>Q467+N468*(K468-K467)</f>
        <v>1381.7258410000018</v>
      </c>
      <c r="R468">
        <f t="shared" si="76"/>
        <v>138172.58410000018</v>
      </c>
      <c r="S468">
        <f t="shared" si="77"/>
        <v>117470.97080000001</v>
      </c>
      <c r="U468" s="1" t="s">
        <v>480</v>
      </c>
      <c r="V468">
        <v>138172.58410000001</v>
      </c>
      <c r="W468">
        <f t="shared" si="78"/>
        <v>0</v>
      </c>
      <c r="AG468" s="1"/>
    </row>
    <row r="469" spans="1:33" x14ac:dyDescent="0.25">
      <c r="A469" s="1">
        <v>43503</v>
      </c>
      <c r="B469">
        <v>7.2929165655524805E-2</v>
      </c>
      <c r="D469" s="2">
        <v>43503</v>
      </c>
      <c r="E469" s="3">
        <v>0</v>
      </c>
      <c r="F469" s="5">
        <v>1</v>
      </c>
      <c r="G469">
        <f t="shared" si="71"/>
        <v>0</v>
      </c>
      <c r="H469">
        <f t="shared" si="72"/>
        <v>1</v>
      </c>
      <c r="I469">
        <f t="shared" si="73"/>
        <v>0</v>
      </c>
      <c r="J469">
        <f t="shared" si="74"/>
        <v>7.2929165655524805E-2</v>
      </c>
      <c r="K469">
        <v>266.42321800000002</v>
      </c>
      <c r="M469">
        <f t="shared" si="75"/>
        <v>227659.32720000015</v>
      </c>
      <c r="N469">
        <f t="shared" si="69"/>
        <v>41</v>
      </c>
      <c r="O469">
        <f t="shared" si="70"/>
        <v>-1</v>
      </c>
      <c r="Q469">
        <f>Q468+N469*(K469-K468)</f>
        <v>1276.5932720000014</v>
      </c>
      <c r="R469">
        <f t="shared" si="76"/>
        <v>127659.32720000015</v>
      </c>
      <c r="S469">
        <f t="shared" si="77"/>
        <v>116445.28720000001</v>
      </c>
      <c r="U469" s="1" t="s">
        <v>481</v>
      </c>
      <c r="V469">
        <v>127659.3272</v>
      </c>
      <c r="W469">
        <f t="shared" si="78"/>
        <v>1.4551915228366852E-10</v>
      </c>
      <c r="AG469" s="1"/>
    </row>
    <row r="470" spans="1:33" x14ac:dyDescent="0.25">
      <c r="A470" s="1">
        <v>43504</v>
      </c>
      <c r="B470">
        <v>7.24370244908112E-2</v>
      </c>
      <c r="D470" s="2">
        <v>43504</v>
      </c>
      <c r="E470" s="3">
        <v>0</v>
      </c>
      <c r="F470" s="5">
        <v>1</v>
      </c>
      <c r="G470">
        <f t="shared" si="71"/>
        <v>0</v>
      </c>
      <c r="H470">
        <f t="shared" si="72"/>
        <v>1</v>
      </c>
      <c r="I470">
        <f t="shared" si="73"/>
        <v>0</v>
      </c>
      <c r="J470">
        <f t="shared" si="74"/>
        <v>7.24370244908112E-2</v>
      </c>
      <c r="K470">
        <v>266.74865699999998</v>
      </c>
      <c r="M470">
        <f t="shared" si="75"/>
        <v>228993.62709999998</v>
      </c>
      <c r="N470">
        <f t="shared" si="69"/>
        <v>41</v>
      </c>
      <c r="O470">
        <f t="shared" si="70"/>
        <v>-1</v>
      </c>
      <c r="Q470">
        <f>Q469+N470*(K470-K469)</f>
        <v>1289.9362709999998</v>
      </c>
      <c r="R470">
        <f t="shared" si="76"/>
        <v>128993.62709999998</v>
      </c>
      <c r="S470">
        <f t="shared" si="77"/>
        <v>116575.46279999999</v>
      </c>
      <c r="U470" s="1" t="s">
        <v>482</v>
      </c>
      <c r="V470">
        <v>128993.62709999899</v>
      </c>
      <c r="W470">
        <f t="shared" si="78"/>
        <v>9.8953023552894592E-10</v>
      </c>
      <c r="AG470" s="1"/>
    </row>
    <row r="471" spans="1:33" x14ac:dyDescent="0.25">
      <c r="A471" s="1">
        <v>43507</v>
      </c>
      <c r="B471">
        <v>6.6349655980599803E-2</v>
      </c>
      <c r="D471" s="2">
        <v>43507</v>
      </c>
      <c r="E471" s="3">
        <v>0</v>
      </c>
      <c r="F471" s="5">
        <v>1</v>
      </c>
      <c r="G471">
        <f t="shared" si="71"/>
        <v>0</v>
      </c>
      <c r="H471">
        <f t="shared" si="72"/>
        <v>1</v>
      </c>
      <c r="I471">
        <f t="shared" si="73"/>
        <v>0</v>
      </c>
      <c r="J471">
        <f t="shared" si="74"/>
        <v>6.6349655980599803E-2</v>
      </c>
      <c r="K471">
        <v>266.89657599999998</v>
      </c>
      <c r="M471">
        <f t="shared" si="75"/>
        <v>229600.09499999997</v>
      </c>
      <c r="N471">
        <f t="shared" si="69"/>
        <v>41</v>
      </c>
      <c r="O471">
        <f t="shared" si="70"/>
        <v>-1</v>
      </c>
      <c r="Q471">
        <f>Q470+N471*(K471-K470)</f>
        <v>1296.0009499999999</v>
      </c>
      <c r="R471">
        <f t="shared" si="76"/>
        <v>129600.09499999999</v>
      </c>
      <c r="S471">
        <f t="shared" si="77"/>
        <v>116634.63039999999</v>
      </c>
      <c r="U471" s="1" t="s">
        <v>483</v>
      </c>
      <c r="V471">
        <v>129600.094999999</v>
      </c>
      <c r="W471">
        <f t="shared" si="78"/>
        <v>9.8953023552894592E-10</v>
      </c>
      <c r="AG471" s="1"/>
    </row>
    <row r="472" spans="1:33" x14ac:dyDescent="0.25">
      <c r="A472" s="1">
        <v>43508</v>
      </c>
      <c r="B472">
        <v>5.6402187506999699E-2</v>
      </c>
      <c r="D472" s="2">
        <v>43508</v>
      </c>
      <c r="E472" s="4">
        <v>1.00008890058234E-12</v>
      </c>
      <c r="F472" s="5">
        <v>0.99999999999899902</v>
      </c>
      <c r="G472">
        <f t="shared" si="71"/>
        <v>0</v>
      </c>
      <c r="H472">
        <f t="shared" si="72"/>
        <v>1</v>
      </c>
      <c r="I472">
        <f t="shared" si="73"/>
        <v>0</v>
      </c>
      <c r="J472">
        <f t="shared" si="74"/>
        <v>5.6402187506999699E-2</v>
      </c>
      <c r="K472">
        <v>270.32873499999999</v>
      </c>
      <c r="M472">
        <f t="shared" si="75"/>
        <v>243671.94690000004</v>
      </c>
      <c r="N472">
        <f t="shared" si="69"/>
        <v>41</v>
      </c>
      <c r="O472">
        <f t="shared" si="70"/>
        <v>-1</v>
      </c>
      <c r="Q472">
        <f>Q471+N472*(K472-K471)</f>
        <v>1436.7194690000003</v>
      </c>
      <c r="R472">
        <f t="shared" si="76"/>
        <v>143671.94690000004</v>
      </c>
      <c r="S472">
        <f t="shared" si="77"/>
        <v>118007.49399999999</v>
      </c>
      <c r="U472" s="1" t="s">
        <v>484</v>
      </c>
      <c r="V472">
        <v>143671.94689999899</v>
      </c>
      <c r="W472">
        <f t="shared" si="78"/>
        <v>1.0477378964424133E-9</v>
      </c>
      <c r="AG472" s="1"/>
    </row>
    <row r="473" spans="1:33" x14ac:dyDescent="0.25">
      <c r="A473" s="1">
        <v>43509</v>
      </c>
      <c r="B473">
        <v>5.2691084401970997E-2</v>
      </c>
      <c r="D473" s="2">
        <v>43509</v>
      </c>
      <c r="E473" s="4">
        <v>1.21729293312E-11</v>
      </c>
      <c r="F473" s="5">
        <v>0.99999999998782696</v>
      </c>
      <c r="G473">
        <f t="shared" si="71"/>
        <v>0</v>
      </c>
      <c r="H473">
        <f t="shared" si="72"/>
        <v>1</v>
      </c>
      <c r="I473">
        <f t="shared" si="73"/>
        <v>0</v>
      </c>
      <c r="J473">
        <f t="shared" si="74"/>
        <v>5.2691084401970997E-2</v>
      </c>
      <c r="K473">
        <v>271.20645100000002</v>
      </c>
      <c r="M473">
        <f t="shared" si="75"/>
        <v>247270.58250000011</v>
      </c>
      <c r="N473">
        <f t="shared" si="69"/>
        <v>41</v>
      </c>
      <c r="O473">
        <f t="shared" si="70"/>
        <v>-1</v>
      </c>
      <c r="Q473">
        <f>Q472+N473*(K473-K472)</f>
        <v>1472.7058250000011</v>
      </c>
      <c r="R473">
        <f t="shared" si="76"/>
        <v>147270.58250000011</v>
      </c>
      <c r="S473">
        <f t="shared" si="77"/>
        <v>118358.58040000001</v>
      </c>
      <c r="U473" s="1" t="s">
        <v>485</v>
      </c>
      <c r="V473">
        <v>147270.582499999</v>
      </c>
      <c r="W473">
        <f t="shared" si="78"/>
        <v>1.1059455573558807E-9</v>
      </c>
      <c r="AG473" s="1"/>
    </row>
    <row r="474" spans="1:33" x14ac:dyDescent="0.25">
      <c r="A474" s="1">
        <v>43510</v>
      </c>
      <c r="B474">
        <v>6.2169475437673802E-2</v>
      </c>
      <c r="D474" s="2">
        <v>43510</v>
      </c>
      <c r="E474" s="4">
        <v>1.5585754908897701E-11</v>
      </c>
      <c r="F474" s="5">
        <v>0.99999999998441402</v>
      </c>
      <c r="G474">
        <f t="shared" si="71"/>
        <v>0</v>
      </c>
      <c r="H474">
        <f t="shared" si="72"/>
        <v>1</v>
      </c>
      <c r="I474">
        <f t="shared" si="73"/>
        <v>0</v>
      </c>
      <c r="J474">
        <f t="shared" si="74"/>
        <v>6.2169475437673802E-2</v>
      </c>
      <c r="K474">
        <v>270.60488900000001</v>
      </c>
      <c r="M474">
        <f t="shared" si="75"/>
        <v>244804.17830000012</v>
      </c>
      <c r="N474">
        <f t="shared" si="69"/>
        <v>41</v>
      </c>
      <c r="O474">
        <f t="shared" si="70"/>
        <v>-1</v>
      </c>
      <c r="Q474">
        <f>Q473+N474*(K474-K473)</f>
        <v>1448.041783000001</v>
      </c>
      <c r="R474">
        <f t="shared" si="76"/>
        <v>144804.17830000012</v>
      </c>
      <c r="S474">
        <f t="shared" si="77"/>
        <v>118117.9556</v>
      </c>
      <c r="U474" s="1" t="s">
        <v>486</v>
      </c>
      <c r="V474">
        <v>144804.1783</v>
      </c>
      <c r="W474">
        <f t="shared" si="78"/>
        <v>0</v>
      </c>
      <c r="AG474" s="1"/>
    </row>
    <row r="475" spans="1:33" x14ac:dyDescent="0.25">
      <c r="A475" s="1">
        <v>43511</v>
      </c>
      <c r="B475">
        <v>5.0031521959701397E-2</v>
      </c>
      <c r="D475" s="2">
        <v>43511</v>
      </c>
      <c r="E475" s="4">
        <v>3.9040501942366704E-9</v>
      </c>
      <c r="F475" s="5">
        <v>0.99999999609594903</v>
      </c>
      <c r="G475">
        <f t="shared" si="71"/>
        <v>0</v>
      </c>
      <c r="H475">
        <f t="shared" si="72"/>
        <v>1</v>
      </c>
      <c r="I475">
        <f t="shared" si="73"/>
        <v>0</v>
      </c>
      <c r="J475">
        <f t="shared" si="74"/>
        <v>5.0031521959701397E-2</v>
      </c>
      <c r="K475">
        <v>273.553741</v>
      </c>
      <c r="M475">
        <f t="shared" si="75"/>
        <v>256894.47150000004</v>
      </c>
      <c r="N475">
        <f t="shared" si="69"/>
        <v>41</v>
      </c>
      <c r="O475">
        <f t="shared" si="70"/>
        <v>-1</v>
      </c>
      <c r="Q475">
        <f>Q474+N475*(K475-K474)</f>
        <v>1568.9447150000005</v>
      </c>
      <c r="R475">
        <f t="shared" si="76"/>
        <v>156894.47150000004</v>
      </c>
      <c r="S475">
        <f t="shared" si="77"/>
        <v>119297.4964</v>
      </c>
      <c r="U475" s="1" t="s">
        <v>487</v>
      </c>
      <c r="V475">
        <v>156894.471499999</v>
      </c>
      <c r="W475">
        <f t="shared" si="78"/>
        <v>1.0477378964424133E-9</v>
      </c>
      <c r="AG475" s="1"/>
    </row>
    <row r="476" spans="1:33" x14ac:dyDescent="0.25">
      <c r="A476" s="1">
        <v>43515</v>
      </c>
      <c r="B476">
        <v>4.8904480615238298E-2</v>
      </c>
      <c r="D476" s="2">
        <v>43515</v>
      </c>
      <c r="E476" s="4">
        <v>6.1315850712340103E-6</v>
      </c>
      <c r="F476" s="5">
        <v>0.99999386841492799</v>
      </c>
      <c r="G476">
        <f t="shared" si="71"/>
        <v>0</v>
      </c>
      <c r="H476">
        <f t="shared" si="72"/>
        <v>1</v>
      </c>
      <c r="I476">
        <f t="shared" si="73"/>
        <v>0</v>
      </c>
      <c r="J476">
        <f t="shared" si="74"/>
        <v>4.8904480615238298E-2</v>
      </c>
      <c r="K476">
        <v>274.02710000000002</v>
      </c>
      <c r="M476">
        <f t="shared" si="75"/>
        <v>258835.24340000012</v>
      </c>
      <c r="N476">
        <f t="shared" si="69"/>
        <v>41</v>
      </c>
      <c r="O476">
        <f t="shared" si="70"/>
        <v>-1</v>
      </c>
      <c r="Q476">
        <f>Q475+N476*(K476-K475)</f>
        <v>1588.3524340000013</v>
      </c>
      <c r="R476">
        <f t="shared" si="76"/>
        <v>158835.24340000012</v>
      </c>
      <c r="S476">
        <f t="shared" si="77"/>
        <v>119486.84000000001</v>
      </c>
      <c r="U476" s="1" t="s">
        <v>488</v>
      </c>
      <c r="V476">
        <v>158835.24340000001</v>
      </c>
      <c r="W476">
        <f t="shared" si="78"/>
        <v>0</v>
      </c>
      <c r="AG476" s="1"/>
    </row>
    <row r="477" spans="1:33" x14ac:dyDescent="0.25">
      <c r="A477" s="1">
        <v>43516</v>
      </c>
      <c r="B477">
        <v>4.42332443379485E-2</v>
      </c>
      <c r="D477" s="2">
        <v>43516</v>
      </c>
      <c r="E477" s="4">
        <v>2.54090082307811E-8</v>
      </c>
      <c r="F477" s="5">
        <v>0.99999997459099099</v>
      </c>
      <c r="G477">
        <f t="shared" si="71"/>
        <v>0</v>
      </c>
      <c r="H477">
        <f t="shared" si="72"/>
        <v>1</v>
      </c>
      <c r="I477">
        <f t="shared" si="73"/>
        <v>0</v>
      </c>
      <c r="J477">
        <f t="shared" si="74"/>
        <v>4.42332443379485E-2</v>
      </c>
      <c r="K477">
        <v>274.579407</v>
      </c>
      <c r="M477">
        <f t="shared" si="75"/>
        <v>261099.70210000005</v>
      </c>
      <c r="N477">
        <f t="shared" si="69"/>
        <v>41</v>
      </c>
      <c r="O477">
        <f t="shared" si="70"/>
        <v>-1</v>
      </c>
      <c r="Q477">
        <f>Q476+N477*(K477-K476)</f>
        <v>1610.9970210000006</v>
      </c>
      <c r="R477">
        <f t="shared" si="76"/>
        <v>161099.70210000005</v>
      </c>
      <c r="S477">
        <f t="shared" si="77"/>
        <v>119707.7628</v>
      </c>
      <c r="U477" s="1" t="s">
        <v>489</v>
      </c>
      <c r="V477">
        <v>161099.70209999901</v>
      </c>
      <c r="W477">
        <f t="shared" si="78"/>
        <v>1.0477378964424133E-9</v>
      </c>
      <c r="AG477" s="1"/>
    </row>
    <row r="478" spans="1:33" x14ac:dyDescent="0.25">
      <c r="A478" s="1">
        <v>43517</v>
      </c>
      <c r="B478">
        <v>5.0023172621118599E-2</v>
      </c>
      <c r="D478" s="2">
        <v>43517</v>
      </c>
      <c r="E478" s="4">
        <v>1.1092047280669699E-9</v>
      </c>
      <c r="F478" s="5">
        <v>0.99999999889079505</v>
      </c>
      <c r="G478">
        <f t="shared" si="71"/>
        <v>0</v>
      </c>
      <c r="H478">
        <f t="shared" si="72"/>
        <v>1</v>
      </c>
      <c r="I478">
        <f t="shared" si="73"/>
        <v>0</v>
      </c>
      <c r="J478">
        <f t="shared" si="74"/>
        <v>5.0023172621118599E-2</v>
      </c>
      <c r="K478">
        <v>273.60305799999998</v>
      </c>
      <c r="M478">
        <f t="shared" si="75"/>
        <v>257096.67119999995</v>
      </c>
      <c r="N478">
        <f t="shared" si="69"/>
        <v>41</v>
      </c>
      <c r="O478">
        <f t="shared" si="70"/>
        <v>-1</v>
      </c>
      <c r="Q478">
        <f>Q477+N478*(K478-K477)</f>
        <v>1570.9667119999995</v>
      </c>
      <c r="R478">
        <f t="shared" si="76"/>
        <v>157096.67119999995</v>
      </c>
      <c r="S478">
        <f t="shared" si="77"/>
        <v>119317.22319999999</v>
      </c>
      <c r="U478" s="1" t="s">
        <v>490</v>
      </c>
      <c r="V478">
        <v>157096.67120000001</v>
      </c>
      <c r="W478">
        <f t="shared" si="78"/>
        <v>0</v>
      </c>
      <c r="AG478" s="1"/>
    </row>
    <row r="479" spans="1:33" x14ac:dyDescent="0.25">
      <c r="A479" s="1">
        <v>43518</v>
      </c>
      <c r="B479">
        <v>4.4452667330109101E-2</v>
      </c>
      <c r="D479" s="2">
        <v>43518</v>
      </c>
      <c r="E479" s="4">
        <v>2.2204460492503101E-16</v>
      </c>
      <c r="F479" s="5">
        <v>0.999999999999999</v>
      </c>
      <c r="G479">
        <f t="shared" si="71"/>
        <v>0</v>
      </c>
      <c r="H479">
        <f t="shared" si="72"/>
        <v>1</v>
      </c>
      <c r="I479">
        <f t="shared" si="73"/>
        <v>0</v>
      </c>
      <c r="J479">
        <f t="shared" si="74"/>
        <v>4.4452667330109101E-2</v>
      </c>
      <c r="K479">
        <v>275.29940800000003</v>
      </c>
      <c r="M479">
        <f t="shared" si="75"/>
        <v>264051.70620000013</v>
      </c>
      <c r="N479">
        <f t="shared" si="69"/>
        <v>41</v>
      </c>
      <c r="O479">
        <f t="shared" si="70"/>
        <v>-1</v>
      </c>
      <c r="Q479">
        <f>Q478+N479*(K479-K478)</f>
        <v>1640.5170620000017</v>
      </c>
      <c r="R479">
        <f t="shared" si="76"/>
        <v>164051.70620000016</v>
      </c>
      <c r="S479">
        <f t="shared" si="77"/>
        <v>119995.76320000002</v>
      </c>
      <c r="U479" s="1" t="s">
        <v>491</v>
      </c>
      <c r="V479">
        <v>164051.70619999999</v>
      </c>
      <c r="W479">
        <f t="shared" si="78"/>
        <v>0</v>
      </c>
      <c r="AG479" s="1"/>
    </row>
    <row r="480" spans="1:33" x14ac:dyDescent="0.25">
      <c r="A480" s="1">
        <v>43521</v>
      </c>
      <c r="B480">
        <v>5.2411471626900998E-2</v>
      </c>
      <c r="D480" s="2">
        <v>43521</v>
      </c>
      <c r="E480" s="3">
        <v>0</v>
      </c>
      <c r="F480" s="5">
        <v>1</v>
      </c>
      <c r="G480">
        <f t="shared" si="71"/>
        <v>0</v>
      </c>
      <c r="H480">
        <f t="shared" si="72"/>
        <v>1</v>
      </c>
      <c r="I480">
        <f t="shared" si="73"/>
        <v>0</v>
      </c>
      <c r="J480">
        <f t="shared" si="74"/>
        <v>5.2411471626900998E-2</v>
      </c>
      <c r="K480">
        <v>275.67413299999998</v>
      </c>
      <c r="M480">
        <f t="shared" si="75"/>
        <v>265588.07869999995</v>
      </c>
      <c r="N480">
        <f t="shared" si="69"/>
        <v>41</v>
      </c>
      <c r="O480">
        <f t="shared" si="70"/>
        <v>-1</v>
      </c>
      <c r="Q480">
        <f>Q479+N480*(K480-K479)</f>
        <v>1655.8807869999998</v>
      </c>
      <c r="R480">
        <f t="shared" si="76"/>
        <v>165588.07869999998</v>
      </c>
      <c r="S480">
        <f t="shared" si="77"/>
        <v>120145.6532</v>
      </c>
      <c r="U480" s="1" t="s">
        <v>492</v>
      </c>
      <c r="V480">
        <v>165588.07869999899</v>
      </c>
      <c r="W480">
        <f t="shared" si="78"/>
        <v>9.8953023552894592E-10</v>
      </c>
      <c r="AG480" s="1"/>
    </row>
    <row r="481" spans="1:33" x14ac:dyDescent="0.25">
      <c r="A481" s="1">
        <v>43522</v>
      </c>
      <c r="B481">
        <v>5.0827717683970798E-2</v>
      </c>
      <c r="D481" s="2">
        <v>43522</v>
      </c>
      <c r="E481" s="4">
        <v>1.11022302462515E-15</v>
      </c>
      <c r="F481" s="5">
        <v>0.999999999999998</v>
      </c>
      <c r="G481">
        <f t="shared" si="71"/>
        <v>0</v>
      </c>
      <c r="H481">
        <f t="shared" si="72"/>
        <v>1</v>
      </c>
      <c r="I481">
        <f t="shared" si="73"/>
        <v>0</v>
      </c>
      <c r="J481">
        <f t="shared" si="74"/>
        <v>5.0827717683970798E-2</v>
      </c>
      <c r="K481">
        <v>275.47689800000001</v>
      </c>
      <c r="M481">
        <f t="shared" si="75"/>
        <v>264779.41520000005</v>
      </c>
      <c r="N481">
        <f t="shared" si="69"/>
        <v>41</v>
      </c>
      <c r="O481">
        <f t="shared" si="70"/>
        <v>-1</v>
      </c>
      <c r="Q481">
        <f>Q480+N481*(K481-K480)</f>
        <v>1647.7941520000008</v>
      </c>
      <c r="R481">
        <f t="shared" si="76"/>
        <v>164779.41520000008</v>
      </c>
      <c r="S481">
        <f t="shared" si="77"/>
        <v>120066.7592</v>
      </c>
      <c r="U481" s="1" t="s">
        <v>493</v>
      </c>
      <c r="V481">
        <v>164779.41519999999</v>
      </c>
      <c r="W481">
        <f t="shared" si="78"/>
        <v>0</v>
      </c>
      <c r="AG481" s="1"/>
    </row>
    <row r="482" spans="1:33" x14ac:dyDescent="0.25">
      <c r="A482" s="1">
        <v>43523</v>
      </c>
      <c r="B482">
        <v>5.0631672593309099E-2</v>
      </c>
      <c r="D482" s="2">
        <v>43523</v>
      </c>
      <c r="E482" s="4">
        <v>4.4408920985006202E-16</v>
      </c>
      <c r="F482" s="5">
        <v>0.999999999999999</v>
      </c>
      <c r="G482">
        <f t="shared" si="71"/>
        <v>0</v>
      </c>
      <c r="H482">
        <f t="shared" si="72"/>
        <v>1</v>
      </c>
      <c r="I482">
        <f t="shared" si="73"/>
        <v>0</v>
      </c>
      <c r="J482">
        <f t="shared" si="74"/>
        <v>5.0631672593309099E-2</v>
      </c>
      <c r="K482">
        <v>275.35855099999998</v>
      </c>
      <c r="M482">
        <f t="shared" si="75"/>
        <v>264294.1925</v>
      </c>
      <c r="N482">
        <f t="shared" si="69"/>
        <v>41</v>
      </c>
      <c r="O482">
        <f t="shared" si="70"/>
        <v>-1</v>
      </c>
      <c r="Q482">
        <f>Q481+N482*(K482-K481)</f>
        <v>1642.9419249999996</v>
      </c>
      <c r="R482">
        <f t="shared" si="76"/>
        <v>164294.19249999998</v>
      </c>
      <c r="S482">
        <f t="shared" si="77"/>
        <v>120019.42039999999</v>
      </c>
      <c r="U482" s="1" t="s">
        <v>494</v>
      </c>
      <c r="V482">
        <v>164294.19249999899</v>
      </c>
      <c r="W482">
        <f t="shared" si="78"/>
        <v>9.8953023552894592E-10</v>
      </c>
      <c r="AG482" s="1"/>
    </row>
    <row r="483" spans="1:33" x14ac:dyDescent="0.25">
      <c r="A483" s="1">
        <v>43524</v>
      </c>
      <c r="B483">
        <v>5.7494090510932003E-2</v>
      </c>
      <c r="D483" s="2">
        <v>43524</v>
      </c>
      <c r="E483" s="4">
        <v>5.1195492289934899E-11</v>
      </c>
      <c r="F483" s="5">
        <v>0.99999999994880395</v>
      </c>
      <c r="G483">
        <f t="shared" si="71"/>
        <v>0</v>
      </c>
      <c r="H483">
        <f t="shared" si="72"/>
        <v>1</v>
      </c>
      <c r="I483">
        <f t="shared" si="73"/>
        <v>0</v>
      </c>
      <c r="J483">
        <f t="shared" si="74"/>
        <v>5.7494090510932003E-2</v>
      </c>
      <c r="K483">
        <v>274.84567299999998</v>
      </c>
      <c r="M483">
        <f t="shared" si="75"/>
        <v>262191.39269999997</v>
      </c>
      <c r="N483">
        <f t="shared" si="69"/>
        <v>41</v>
      </c>
      <c r="O483">
        <f t="shared" si="70"/>
        <v>-1</v>
      </c>
      <c r="Q483">
        <f>Q482+N483*(K483-K482)</f>
        <v>1621.9139269999996</v>
      </c>
      <c r="R483">
        <f t="shared" si="76"/>
        <v>162191.39269999997</v>
      </c>
      <c r="S483">
        <f t="shared" si="77"/>
        <v>119814.2692</v>
      </c>
      <c r="U483" s="1" t="s">
        <v>495</v>
      </c>
      <c r="V483">
        <v>162191.39269999901</v>
      </c>
      <c r="W483">
        <f t="shared" si="78"/>
        <v>9.6042640507221222E-10</v>
      </c>
      <c r="AG483" s="1"/>
    </row>
    <row r="484" spans="1:33" x14ac:dyDescent="0.25">
      <c r="A484" s="1">
        <v>43525</v>
      </c>
      <c r="B484">
        <v>5.25795829545481E-2</v>
      </c>
      <c r="D484" s="2">
        <v>43525</v>
      </c>
      <c r="E484" s="4">
        <v>1.36468485401053E-8</v>
      </c>
      <c r="F484" s="5">
        <v>0.99999998635315102</v>
      </c>
      <c r="G484">
        <f t="shared" si="71"/>
        <v>0</v>
      </c>
      <c r="H484">
        <f t="shared" si="72"/>
        <v>1</v>
      </c>
      <c r="I484">
        <f t="shared" si="73"/>
        <v>0</v>
      </c>
      <c r="J484">
        <f t="shared" si="74"/>
        <v>5.25795829545481E-2</v>
      </c>
      <c r="K484">
        <v>276.56179800000001</v>
      </c>
      <c r="M484">
        <f t="shared" si="75"/>
        <v>269227.50520000007</v>
      </c>
      <c r="N484">
        <f t="shared" si="69"/>
        <v>41</v>
      </c>
      <c r="O484">
        <f t="shared" si="70"/>
        <v>-1</v>
      </c>
      <c r="Q484">
        <f>Q483+N484*(K484-K483)</f>
        <v>1692.2750520000009</v>
      </c>
      <c r="R484">
        <f t="shared" si="76"/>
        <v>169227.50520000007</v>
      </c>
      <c r="S484">
        <f t="shared" si="77"/>
        <v>120500.71920000001</v>
      </c>
      <c r="U484" s="1" t="s">
        <v>496</v>
      </c>
      <c r="V484">
        <v>169227.505199999</v>
      </c>
      <c r="W484">
        <f t="shared" si="78"/>
        <v>1.076841726899147E-9</v>
      </c>
      <c r="AG484" s="1"/>
    </row>
    <row r="485" spans="1:33" x14ac:dyDescent="0.25">
      <c r="A485" s="1">
        <v>43528</v>
      </c>
      <c r="B485">
        <v>5.6961627363542197E-2</v>
      </c>
      <c r="D485" s="2">
        <v>43528</v>
      </c>
      <c r="E485" s="4">
        <v>1.8318679906315E-13</v>
      </c>
      <c r="F485" s="5">
        <v>0.99999999999981604</v>
      </c>
      <c r="G485">
        <f t="shared" si="71"/>
        <v>0</v>
      </c>
      <c r="H485">
        <f t="shared" si="72"/>
        <v>1</v>
      </c>
      <c r="I485">
        <f t="shared" si="73"/>
        <v>0</v>
      </c>
      <c r="J485">
        <f t="shared" si="74"/>
        <v>5.6961627363542197E-2</v>
      </c>
      <c r="K485">
        <v>275.55578600000001</v>
      </c>
      <c r="M485">
        <f t="shared" si="75"/>
        <v>265102.85600000009</v>
      </c>
      <c r="N485">
        <f t="shared" si="69"/>
        <v>41</v>
      </c>
      <c r="O485">
        <f t="shared" si="70"/>
        <v>-1</v>
      </c>
      <c r="Q485">
        <f>Q484+N485*(K485-K484)</f>
        <v>1651.0285600000009</v>
      </c>
      <c r="R485">
        <f t="shared" si="76"/>
        <v>165102.85600000009</v>
      </c>
      <c r="S485">
        <f t="shared" si="77"/>
        <v>120098.3144</v>
      </c>
      <c r="U485" s="1" t="s">
        <v>497</v>
      </c>
      <c r="V485">
        <v>165102.856</v>
      </c>
      <c r="W485">
        <f t="shared" si="78"/>
        <v>0</v>
      </c>
      <c r="AG485" s="1"/>
    </row>
    <row r="486" spans="1:33" x14ac:dyDescent="0.25">
      <c r="A486" s="1">
        <v>43529</v>
      </c>
      <c r="B486">
        <v>5.0445643000900299E-2</v>
      </c>
      <c r="D486" s="2">
        <v>43529</v>
      </c>
      <c r="E486" s="4">
        <v>6.6613381477509304E-16</v>
      </c>
      <c r="F486" s="5">
        <v>0.999999999999999</v>
      </c>
      <c r="G486">
        <f t="shared" si="71"/>
        <v>0</v>
      </c>
      <c r="H486">
        <f t="shared" si="72"/>
        <v>1</v>
      </c>
      <c r="I486">
        <f t="shared" si="73"/>
        <v>0</v>
      </c>
      <c r="J486">
        <f t="shared" si="74"/>
        <v>5.0445643000900299E-2</v>
      </c>
      <c r="K486">
        <v>275.18103000000002</v>
      </c>
      <c r="M486">
        <f t="shared" si="75"/>
        <v>263566.35640000016</v>
      </c>
      <c r="N486">
        <f t="shared" si="69"/>
        <v>41</v>
      </c>
      <c r="O486">
        <f t="shared" si="70"/>
        <v>-1</v>
      </c>
      <c r="Q486">
        <f>Q485+N486*(K486-K485)</f>
        <v>1635.6635640000013</v>
      </c>
      <c r="R486">
        <f t="shared" si="76"/>
        <v>163566.35640000014</v>
      </c>
      <c r="S486">
        <f t="shared" si="77"/>
        <v>119948.41200000001</v>
      </c>
      <c r="U486" s="1" t="s">
        <v>498</v>
      </c>
      <c r="V486">
        <v>163566.356399999</v>
      </c>
      <c r="W486">
        <f t="shared" si="78"/>
        <v>1.1350493878126144E-9</v>
      </c>
      <c r="AG486" s="1"/>
    </row>
    <row r="487" spans="1:33" x14ac:dyDescent="0.25">
      <c r="A487" s="1">
        <v>43530</v>
      </c>
      <c r="B487">
        <v>5.4565146985633403E-2</v>
      </c>
      <c r="D487" s="2">
        <v>43530</v>
      </c>
      <c r="E487" s="4">
        <v>2.4069635173873298E-13</v>
      </c>
      <c r="F487" s="5">
        <v>0.99999999999975897</v>
      </c>
      <c r="G487">
        <f t="shared" si="71"/>
        <v>0</v>
      </c>
      <c r="H487">
        <f t="shared" si="72"/>
        <v>1</v>
      </c>
      <c r="I487">
        <f t="shared" si="73"/>
        <v>0</v>
      </c>
      <c r="J487">
        <f t="shared" si="74"/>
        <v>5.4565146985633403E-2</v>
      </c>
      <c r="K487">
        <v>273.51428199999998</v>
      </c>
      <c r="M487">
        <f t="shared" si="75"/>
        <v>256732.68959999995</v>
      </c>
      <c r="N487">
        <f t="shared" si="69"/>
        <v>41</v>
      </c>
      <c r="O487">
        <f t="shared" si="70"/>
        <v>-1</v>
      </c>
      <c r="Q487">
        <f>Q486+N487*(K487-K486)</f>
        <v>1567.3268959999996</v>
      </c>
      <c r="R487">
        <f t="shared" si="76"/>
        <v>156732.68959999995</v>
      </c>
      <c r="S487">
        <f t="shared" si="77"/>
        <v>119281.71279999999</v>
      </c>
      <c r="U487" s="1" t="s">
        <v>499</v>
      </c>
      <c r="V487">
        <v>156732.68959999899</v>
      </c>
      <c r="W487">
        <f t="shared" si="78"/>
        <v>9.6042640507221222E-10</v>
      </c>
      <c r="AG487" s="1"/>
    </row>
    <row r="488" spans="1:33" x14ac:dyDescent="0.25">
      <c r="A488" s="1">
        <v>43531</v>
      </c>
      <c r="B488">
        <v>7.3870497376293295E-2</v>
      </c>
      <c r="D488" s="2">
        <v>43531</v>
      </c>
      <c r="E488" s="4">
        <v>6.5814020899779199E-13</v>
      </c>
      <c r="F488" s="5">
        <v>0.99999999999934097</v>
      </c>
      <c r="G488">
        <f t="shared" si="71"/>
        <v>0</v>
      </c>
      <c r="H488">
        <f t="shared" si="72"/>
        <v>1</v>
      </c>
      <c r="I488">
        <f t="shared" si="73"/>
        <v>0</v>
      </c>
      <c r="J488">
        <f t="shared" si="74"/>
        <v>7.3870497376293295E-2</v>
      </c>
      <c r="K488">
        <v>271.22619600000002</v>
      </c>
      <c r="M488">
        <f t="shared" si="75"/>
        <v>247351.5370000001</v>
      </c>
      <c r="N488">
        <f t="shared" si="69"/>
        <v>41</v>
      </c>
      <c r="O488">
        <f t="shared" si="70"/>
        <v>-1</v>
      </c>
      <c r="Q488">
        <f>Q487+N488*(K488-K487)</f>
        <v>1473.515370000001</v>
      </c>
      <c r="R488">
        <f t="shared" si="76"/>
        <v>147351.5370000001</v>
      </c>
      <c r="S488">
        <f t="shared" si="77"/>
        <v>118366.47840000001</v>
      </c>
      <c r="U488" s="1" t="s">
        <v>500</v>
      </c>
      <c r="V488">
        <v>147351.53700000001</v>
      </c>
      <c r="W488">
        <f t="shared" si="78"/>
        <v>0</v>
      </c>
      <c r="AG488" s="1"/>
    </row>
    <row r="489" spans="1:33" x14ac:dyDescent="0.25">
      <c r="A489" s="1">
        <v>43532</v>
      </c>
      <c r="B489">
        <v>7.1594457688641505E-2</v>
      </c>
      <c r="D489" s="2">
        <v>43532</v>
      </c>
      <c r="E489" s="4">
        <v>2.2721824421978401E-12</v>
      </c>
      <c r="F489" s="5">
        <v>0.99999999999772704</v>
      </c>
      <c r="G489">
        <f t="shared" si="71"/>
        <v>0</v>
      </c>
      <c r="H489">
        <f t="shared" si="72"/>
        <v>1</v>
      </c>
      <c r="I489">
        <f t="shared" si="73"/>
        <v>0</v>
      </c>
      <c r="J489">
        <f t="shared" si="74"/>
        <v>7.1594457688641505E-2</v>
      </c>
      <c r="K489">
        <v>270.68374599999999</v>
      </c>
      <c r="M489">
        <f t="shared" si="75"/>
        <v>245127.49199999997</v>
      </c>
      <c r="N489">
        <f t="shared" si="69"/>
        <v>41</v>
      </c>
      <c r="O489">
        <f t="shared" si="70"/>
        <v>-1</v>
      </c>
      <c r="Q489">
        <f>Q488+N489*(K489-K488)</f>
        <v>1451.2749199999998</v>
      </c>
      <c r="R489">
        <f t="shared" si="76"/>
        <v>145127.49199999997</v>
      </c>
      <c r="S489">
        <f t="shared" si="77"/>
        <v>118149.4984</v>
      </c>
      <c r="U489" s="1" t="s">
        <v>501</v>
      </c>
      <c r="V489">
        <v>145127.49199999901</v>
      </c>
      <c r="W489">
        <f t="shared" si="78"/>
        <v>9.6042640507221222E-10</v>
      </c>
      <c r="AG489" s="1"/>
    </row>
    <row r="490" spans="1:33" x14ac:dyDescent="0.25">
      <c r="A490" s="1">
        <v>43535</v>
      </c>
      <c r="B490">
        <v>3.8637585265820701E-2</v>
      </c>
      <c r="D490" s="2">
        <v>43535</v>
      </c>
      <c r="E490" s="4">
        <v>2.9060391870672199E-9</v>
      </c>
      <c r="F490" s="5">
        <v>0.99999999709396004</v>
      </c>
      <c r="G490">
        <f t="shared" si="71"/>
        <v>0</v>
      </c>
      <c r="H490">
        <f t="shared" si="72"/>
        <v>1</v>
      </c>
      <c r="I490">
        <f t="shared" si="73"/>
        <v>0</v>
      </c>
      <c r="J490">
        <f t="shared" si="74"/>
        <v>3.8637585265820701E-2</v>
      </c>
      <c r="K490">
        <v>274.60900900000001</v>
      </c>
      <c r="M490">
        <f t="shared" si="75"/>
        <v>261221.07030000011</v>
      </c>
      <c r="N490">
        <f t="shared" si="69"/>
        <v>41</v>
      </c>
      <c r="O490">
        <f t="shared" si="70"/>
        <v>-1</v>
      </c>
      <c r="Q490">
        <f>Q489+N490*(K490-K489)</f>
        <v>1612.2107030000011</v>
      </c>
      <c r="R490">
        <f t="shared" si="76"/>
        <v>161221.07030000011</v>
      </c>
      <c r="S490">
        <f t="shared" si="77"/>
        <v>119719.6036</v>
      </c>
      <c r="U490" s="1" t="s">
        <v>502</v>
      </c>
      <c r="V490">
        <v>161221.070299999</v>
      </c>
      <c r="W490">
        <f t="shared" si="78"/>
        <v>1.1059455573558807E-9</v>
      </c>
      <c r="AG490" s="1"/>
    </row>
    <row r="491" spans="1:33" x14ac:dyDescent="0.25">
      <c r="A491" s="1">
        <v>43536</v>
      </c>
      <c r="B491">
        <v>3.3298084799510498E-2</v>
      </c>
      <c r="D491" s="2">
        <v>43536</v>
      </c>
      <c r="E491" s="4">
        <v>3.2186298071223901E-10</v>
      </c>
      <c r="F491" s="5">
        <v>0.99999999967813702</v>
      </c>
      <c r="G491">
        <f t="shared" si="71"/>
        <v>0</v>
      </c>
      <c r="H491">
        <f t="shared" si="72"/>
        <v>1</v>
      </c>
      <c r="I491">
        <f t="shared" si="73"/>
        <v>0</v>
      </c>
      <c r="J491">
        <f t="shared" si="74"/>
        <v>3.3298084799510498E-2</v>
      </c>
      <c r="K491">
        <v>275.64456200000001</v>
      </c>
      <c r="M491">
        <f t="shared" si="75"/>
        <v>265466.83760000009</v>
      </c>
      <c r="N491">
        <f t="shared" si="69"/>
        <v>41</v>
      </c>
      <c r="O491">
        <f t="shared" si="70"/>
        <v>-1</v>
      </c>
      <c r="Q491">
        <f>Q490+N491*(K491-K490)</f>
        <v>1654.6683760000008</v>
      </c>
      <c r="R491">
        <f t="shared" si="76"/>
        <v>165466.83760000009</v>
      </c>
      <c r="S491">
        <f t="shared" si="77"/>
        <v>120133.8248</v>
      </c>
      <c r="U491" s="1" t="s">
        <v>503</v>
      </c>
      <c r="V491">
        <v>165466.83759999901</v>
      </c>
      <c r="W491">
        <f t="shared" si="78"/>
        <v>1.076841726899147E-9</v>
      </c>
      <c r="AG491" s="1"/>
    </row>
    <row r="492" spans="1:33" x14ac:dyDescent="0.25">
      <c r="A492" s="1">
        <v>43537</v>
      </c>
      <c r="B492">
        <v>2.3397436419554302E-2</v>
      </c>
      <c r="D492" s="2">
        <v>43537</v>
      </c>
      <c r="E492" s="4">
        <v>6.8901329086656902E-11</v>
      </c>
      <c r="F492" s="5">
        <v>0.999999999931098</v>
      </c>
      <c r="G492">
        <f t="shared" si="71"/>
        <v>0</v>
      </c>
      <c r="H492">
        <f t="shared" si="72"/>
        <v>1</v>
      </c>
      <c r="I492">
        <f t="shared" si="73"/>
        <v>0</v>
      </c>
      <c r="J492">
        <f t="shared" si="74"/>
        <v>2.3397436419554302E-2</v>
      </c>
      <c r="K492">
        <v>277.46911599999999</v>
      </c>
      <c r="M492">
        <f t="shared" si="75"/>
        <v>272947.50899999996</v>
      </c>
      <c r="N492">
        <f t="shared" ref="N492:N555" si="79">N491+G492+H492+O492</f>
        <v>41</v>
      </c>
      <c r="O492">
        <f t="shared" ref="O492:O555" si="80">-(G451+H451)</f>
        <v>-1</v>
      </c>
      <c r="Q492">
        <f>Q491+N492*(K492-K491)</f>
        <v>1729.4750899999999</v>
      </c>
      <c r="R492">
        <f t="shared" si="76"/>
        <v>172947.50899999999</v>
      </c>
      <c r="S492">
        <f t="shared" si="77"/>
        <v>120863.6464</v>
      </c>
      <c r="U492" s="1" t="s">
        <v>504</v>
      </c>
      <c r="V492">
        <v>172947.50899999999</v>
      </c>
      <c r="W492">
        <f t="shared" si="78"/>
        <v>0</v>
      </c>
      <c r="AG492" s="1"/>
    </row>
    <row r="493" spans="1:33" x14ac:dyDescent="0.25">
      <c r="A493" s="1">
        <v>43538</v>
      </c>
      <c r="B493">
        <v>2.9196842406997402E-2</v>
      </c>
      <c r="D493" s="2">
        <v>43538</v>
      </c>
      <c r="E493" s="4">
        <v>6.8301105538015597E-6</v>
      </c>
      <c r="F493" s="5">
        <v>0.99999316988944598</v>
      </c>
      <c r="G493">
        <f t="shared" si="71"/>
        <v>0</v>
      </c>
      <c r="H493">
        <f t="shared" si="72"/>
        <v>1</v>
      </c>
      <c r="I493">
        <f t="shared" si="73"/>
        <v>0</v>
      </c>
      <c r="J493">
        <f t="shared" si="74"/>
        <v>2.9196842406997402E-2</v>
      </c>
      <c r="K493">
        <v>277.29159499999997</v>
      </c>
      <c r="M493">
        <f t="shared" si="75"/>
        <v>272219.67289999995</v>
      </c>
      <c r="N493">
        <f t="shared" si="79"/>
        <v>41</v>
      </c>
      <c r="O493">
        <f t="shared" si="80"/>
        <v>-1</v>
      </c>
      <c r="Q493">
        <f>Q492+N493*(K493-K492)</f>
        <v>1722.1967289999993</v>
      </c>
      <c r="R493">
        <f t="shared" si="76"/>
        <v>172219.67289999995</v>
      </c>
      <c r="S493">
        <f t="shared" si="77"/>
        <v>120792.63799999999</v>
      </c>
      <c r="U493" s="1" t="s">
        <v>505</v>
      </c>
      <c r="V493">
        <v>172219.67290000001</v>
      </c>
      <c r="W493">
        <f t="shared" si="78"/>
        <v>0</v>
      </c>
      <c r="AG493" s="1"/>
    </row>
    <row r="494" spans="1:33" x14ac:dyDescent="0.25">
      <c r="A494" s="1">
        <v>43539</v>
      </c>
      <c r="B494">
        <v>-1.59968242480246E-3</v>
      </c>
      <c r="D494" s="2">
        <v>43539</v>
      </c>
      <c r="E494" s="4">
        <v>1.7279687546167801E-5</v>
      </c>
      <c r="F494" s="5">
        <v>0.99998272031245306</v>
      </c>
      <c r="G494">
        <f t="shared" si="71"/>
        <v>0</v>
      </c>
      <c r="H494">
        <f t="shared" si="72"/>
        <v>1</v>
      </c>
      <c r="I494">
        <f t="shared" si="73"/>
        <v>0</v>
      </c>
      <c r="J494">
        <f t="shared" si="74"/>
        <v>-1.59968242480246E-3</v>
      </c>
      <c r="K494">
        <v>278.66156000000001</v>
      </c>
      <c r="M494">
        <f t="shared" si="75"/>
        <v>277836.52940000012</v>
      </c>
      <c r="N494">
        <f t="shared" si="79"/>
        <v>41</v>
      </c>
      <c r="O494">
        <f t="shared" si="80"/>
        <v>-1</v>
      </c>
      <c r="Q494">
        <f>Q493+N494*(K494-K493)</f>
        <v>1778.3652940000009</v>
      </c>
      <c r="R494">
        <f t="shared" si="76"/>
        <v>177836.52940000009</v>
      </c>
      <c r="S494">
        <f t="shared" si="77"/>
        <v>121340.62400000001</v>
      </c>
      <c r="U494" s="1" t="s">
        <v>506</v>
      </c>
      <c r="V494">
        <v>177836.52939999901</v>
      </c>
      <c r="W494">
        <f t="shared" si="78"/>
        <v>1.076841726899147E-9</v>
      </c>
      <c r="AG494" s="1"/>
    </row>
    <row r="495" spans="1:33" x14ac:dyDescent="0.25">
      <c r="A495" s="1">
        <v>43542</v>
      </c>
      <c r="B495">
        <v>3.78992978401693E-3</v>
      </c>
      <c r="D495" s="2">
        <v>43542</v>
      </c>
      <c r="E495" s="4">
        <v>9.0474978470478294E-5</v>
      </c>
      <c r="F495" s="5">
        <v>0.99990952502152897</v>
      </c>
      <c r="G495">
        <f t="shared" si="71"/>
        <v>0</v>
      </c>
      <c r="H495">
        <f t="shared" si="72"/>
        <v>1</v>
      </c>
      <c r="I495">
        <f t="shared" si="73"/>
        <v>0</v>
      </c>
      <c r="J495">
        <f t="shared" si="74"/>
        <v>3.78992978401693E-3</v>
      </c>
      <c r="K495">
        <v>279.67193600000002</v>
      </c>
      <c r="M495">
        <f t="shared" si="75"/>
        <v>281979.07100000011</v>
      </c>
      <c r="N495">
        <f t="shared" si="79"/>
        <v>41</v>
      </c>
      <c r="O495">
        <f t="shared" si="80"/>
        <v>-1</v>
      </c>
      <c r="Q495">
        <f>Q494+N495*(K495-K494)</f>
        <v>1819.7907100000011</v>
      </c>
      <c r="R495">
        <f t="shared" si="76"/>
        <v>181979.07100000011</v>
      </c>
      <c r="S495">
        <f t="shared" si="77"/>
        <v>121744.77440000001</v>
      </c>
      <c r="U495" s="1" t="s">
        <v>507</v>
      </c>
      <c r="V495">
        <v>181979.07099999901</v>
      </c>
      <c r="W495">
        <f t="shared" si="78"/>
        <v>1.1059455573558807E-9</v>
      </c>
      <c r="AG495" s="1"/>
    </row>
    <row r="496" spans="1:33" x14ac:dyDescent="0.25">
      <c r="A496" s="1">
        <v>43543</v>
      </c>
      <c r="B496">
        <v>9.4192347757069399E-3</v>
      </c>
      <c r="D496" s="2">
        <v>43543</v>
      </c>
      <c r="E496" s="3">
        <v>4.9016985928174097E-4</v>
      </c>
      <c r="F496" s="5">
        <v>0.99950983014071804</v>
      </c>
      <c r="G496">
        <f t="shared" si="71"/>
        <v>0</v>
      </c>
      <c r="H496">
        <f t="shared" si="72"/>
        <v>1</v>
      </c>
      <c r="I496">
        <f t="shared" si="73"/>
        <v>0</v>
      </c>
      <c r="J496">
        <f t="shared" si="74"/>
        <v>9.4192347757069399E-3</v>
      </c>
      <c r="K496">
        <v>279.74130200000002</v>
      </c>
      <c r="M496">
        <f t="shared" si="75"/>
        <v>282263.47160000011</v>
      </c>
      <c r="N496">
        <f t="shared" si="79"/>
        <v>41</v>
      </c>
      <c r="O496">
        <f t="shared" si="80"/>
        <v>-1</v>
      </c>
      <c r="Q496">
        <f>Q495+N496*(K496-K495)</f>
        <v>1822.6347160000012</v>
      </c>
      <c r="R496">
        <f t="shared" si="76"/>
        <v>182263.47160000011</v>
      </c>
      <c r="S496">
        <f t="shared" si="77"/>
        <v>121772.52080000001</v>
      </c>
      <c r="U496" s="1" t="s">
        <v>508</v>
      </c>
      <c r="V496">
        <v>182263.47159999999</v>
      </c>
      <c r="W496">
        <f t="shared" si="78"/>
        <v>0</v>
      </c>
      <c r="AG496" s="1"/>
    </row>
    <row r="497" spans="1:33" x14ac:dyDescent="0.25">
      <c r="A497" s="1">
        <v>43544</v>
      </c>
      <c r="B497">
        <v>2.18434867880552E-2</v>
      </c>
      <c r="D497" s="2">
        <v>43544</v>
      </c>
      <c r="E497" s="3">
        <v>0.99902962412823704</v>
      </c>
      <c r="F497" s="5">
        <v>9.7037587176204601E-4</v>
      </c>
      <c r="G497">
        <f t="shared" si="71"/>
        <v>-1</v>
      </c>
      <c r="H497">
        <f t="shared" si="72"/>
        <v>0</v>
      </c>
      <c r="I497">
        <f t="shared" si="73"/>
        <v>2.18434867880552E-2</v>
      </c>
      <c r="J497">
        <f t="shared" si="74"/>
        <v>0</v>
      </c>
      <c r="K497">
        <v>278.899292</v>
      </c>
      <c r="M497">
        <f t="shared" si="75"/>
        <v>278979.63260000007</v>
      </c>
      <c r="N497">
        <f t="shared" si="79"/>
        <v>39</v>
      </c>
      <c r="O497">
        <f t="shared" si="80"/>
        <v>-1</v>
      </c>
      <c r="Q497">
        <f>Q496+N497*(K497-K496)</f>
        <v>1789.7963260000006</v>
      </c>
      <c r="R497">
        <f t="shared" si="76"/>
        <v>178979.63260000007</v>
      </c>
      <c r="S497">
        <f t="shared" si="77"/>
        <v>121435.71679999999</v>
      </c>
      <c r="U497" s="1" t="s">
        <v>509</v>
      </c>
      <c r="V497">
        <v>178979.63259999899</v>
      </c>
      <c r="W497">
        <f t="shared" si="78"/>
        <v>1.076841726899147E-9</v>
      </c>
      <c r="AG497" s="1"/>
    </row>
    <row r="498" spans="1:33" x14ac:dyDescent="0.25">
      <c r="A498" s="1">
        <v>43545</v>
      </c>
      <c r="B498">
        <v>3.8984273310411701E-3</v>
      </c>
      <c r="D498" s="2">
        <v>43545</v>
      </c>
      <c r="E498" s="3">
        <v>0.99999965873798602</v>
      </c>
      <c r="F498" s="6">
        <v>3.41262013306961E-7</v>
      </c>
      <c r="G498">
        <f t="shared" si="71"/>
        <v>-1</v>
      </c>
      <c r="H498">
        <f t="shared" si="72"/>
        <v>0</v>
      </c>
      <c r="I498">
        <f t="shared" si="73"/>
        <v>3.8984273310411701E-3</v>
      </c>
      <c r="J498">
        <f t="shared" si="74"/>
        <v>0</v>
      </c>
      <c r="K498">
        <v>282.04937699999999</v>
      </c>
      <c r="M498">
        <f t="shared" si="75"/>
        <v>290634.94709999999</v>
      </c>
      <c r="N498">
        <f t="shared" si="79"/>
        <v>37</v>
      </c>
      <c r="O498">
        <f t="shared" si="80"/>
        <v>-1</v>
      </c>
      <c r="Q498">
        <f>Q497+N498*(K498-K497)</f>
        <v>1906.3494710000002</v>
      </c>
      <c r="R498">
        <f t="shared" si="76"/>
        <v>190634.94710000002</v>
      </c>
      <c r="S498">
        <f t="shared" si="77"/>
        <v>122695.75079999999</v>
      </c>
      <c r="U498" s="1" t="s">
        <v>510</v>
      </c>
      <c r="V498">
        <v>190634.947099999</v>
      </c>
      <c r="W498">
        <f t="shared" si="78"/>
        <v>1.0186340659856796E-9</v>
      </c>
      <c r="AG498" s="1"/>
    </row>
    <row r="499" spans="1:33" x14ac:dyDescent="0.25">
      <c r="A499" s="1">
        <v>43546</v>
      </c>
      <c r="B499">
        <v>1.6830837112942799E-2</v>
      </c>
      <c r="D499" s="2">
        <v>43546</v>
      </c>
      <c r="E499" s="3">
        <v>0.99997527424974997</v>
      </c>
      <c r="F499" s="6">
        <v>2.4725750249348901E-5</v>
      </c>
      <c r="G499">
        <f t="shared" si="71"/>
        <v>-1</v>
      </c>
      <c r="H499">
        <f t="shared" si="72"/>
        <v>0</v>
      </c>
      <c r="I499">
        <f t="shared" si="73"/>
        <v>1.6830837112942799E-2</v>
      </c>
      <c r="J499">
        <f t="shared" si="74"/>
        <v>0</v>
      </c>
      <c r="K499">
        <v>276.62094100000002</v>
      </c>
      <c r="M499">
        <f t="shared" si="75"/>
        <v>271635.42110000009</v>
      </c>
      <c r="N499">
        <f t="shared" si="79"/>
        <v>35</v>
      </c>
      <c r="O499">
        <f t="shared" si="80"/>
        <v>-1</v>
      </c>
      <c r="Q499">
        <f>Q498+N499*(K499-K498)</f>
        <v>1716.354211000001</v>
      </c>
      <c r="R499">
        <f t="shared" si="76"/>
        <v>171635.42110000009</v>
      </c>
      <c r="S499">
        <f t="shared" si="77"/>
        <v>120524.37640000001</v>
      </c>
      <c r="U499" s="1" t="s">
        <v>511</v>
      </c>
      <c r="V499">
        <v>171635.42110000001</v>
      </c>
      <c r="W499">
        <f t="shared" si="78"/>
        <v>0</v>
      </c>
      <c r="AG499" s="1"/>
    </row>
    <row r="500" spans="1:33" x14ac:dyDescent="0.25">
      <c r="A500" s="1">
        <v>43549</v>
      </c>
      <c r="B500">
        <v>2.6770415261285901E-2</v>
      </c>
      <c r="D500" s="2">
        <v>43549</v>
      </c>
      <c r="E500" s="3">
        <v>0.99985245021143898</v>
      </c>
      <c r="F500" s="5">
        <v>1.4754978856058699E-4</v>
      </c>
      <c r="G500">
        <f t="shared" si="71"/>
        <v>-1</v>
      </c>
      <c r="H500">
        <f t="shared" si="72"/>
        <v>0</v>
      </c>
      <c r="I500">
        <f t="shared" si="73"/>
        <v>2.6770415261285901E-2</v>
      </c>
      <c r="J500">
        <f t="shared" si="74"/>
        <v>0</v>
      </c>
      <c r="K500">
        <v>276.41293300000001</v>
      </c>
      <c r="M500">
        <f t="shared" si="75"/>
        <v>270948.99470000004</v>
      </c>
      <c r="N500">
        <f t="shared" si="79"/>
        <v>33</v>
      </c>
      <c r="O500">
        <f t="shared" si="80"/>
        <v>-1</v>
      </c>
      <c r="Q500">
        <f>Q499+N500*(K500-K499)</f>
        <v>1709.4899470000007</v>
      </c>
      <c r="R500">
        <f t="shared" si="76"/>
        <v>170948.99470000007</v>
      </c>
      <c r="S500">
        <f t="shared" si="77"/>
        <v>120441.1732</v>
      </c>
      <c r="U500" s="1" t="s">
        <v>512</v>
      </c>
      <c r="V500">
        <v>170948.99469999899</v>
      </c>
      <c r="W500">
        <f t="shared" si="78"/>
        <v>1.076841726899147E-9</v>
      </c>
      <c r="AG500" s="1"/>
    </row>
    <row r="501" spans="1:33" x14ac:dyDescent="0.25">
      <c r="A501" s="1">
        <v>43550</v>
      </c>
      <c r="B501">
        <v>1.6042931474974299E-2</v>
      </c>
      <c r="D501" s="2">
        <v>43550</v>
      </c>
      <c r="E501" s="3">
        <v>0.99972450820943703</v>
      </c>
      <c r="F501" s="5">
        <v>2.7549179056282402E-4</v>
      </c>
      <c r="G501">
        <f t="shared" si="71"/>
        <v>-1</v>
      </c>
      <c r="H501">
        <f t="shared" si="72"/>
        <v>0</v>
      </c>
      <c r="I501">
        <f t="shared" si="73"/>
        <v>1.6042931474974299E-2</v>
      </c>
      <c r="J501">
        <f t="shared" si="74"/>
        <v>0</v>
      </c>
      <c r="K501">
        <v>278.47335800000002</v>
      </c>
      <c r="M501">
        <f t="shared" si="75"/>
        <v>277336.3122000001</v>
      </c>
      <c r="N501">
        <f t="shared" si="79"/>
        <v>31</v>
      </c>
      <c r="O501">
        <f t="shared" si="80"/>
        <v>-1</v>
      </c>
      <c r="Q501">
        <f>Q500+N501*(K501-K500)</f>
        <v>1773.3631220000011</v>
      </c>
      <c r="R501">
        <f t="shared" si="76"/>
        <v>177336.3122000001</v>
      </c>
      <c r="S501">
        <f t="shared" si="77"/>
        <v>121265.3432</v>
      </c>
      <c r="U501" s="1" t="s">
        <v>513</v>
      </c>
      <c r="V501">
        <v>177336.31219999999</v>
      </c>
      <c r="W501">
        <f t="shared" si="78"/>
        <v>0</v>
      </c>
      <c r="AG501" s="1"/>
    </row>
    <row r="502" spans="1:33" x14ac:dyDescent="0.25">
      <c r="A502" s="1">
        <v>43551</v>
      </c>
      <c r="B502">
        <v>8.9040831008961804E-3</v>
      </c>
      <c r="D502" s="2">
        <v>43551</v>
      </c>
      <c r="E502" s="3">
        <v>0.98210835452170397</v>
      </c>
      <c r="F502" s="5">
        <v>1.7891645478296001E-2</v>
      </c>
      <c r="G502">
        <f t="shared" si="71"/>
        <v>-1</v>
      </c>
      <c r="H502">
        <f t="shared" si="72"/>
        <v>0</v>
      </c>
      <c r="I502">
        <f t="shared" si="73"/>
        <v>8.9040831008961804E-3</v>
      </c>
      <c r="J502">
        <f t="shared" si="74"/>
        <v>0</v>
      </c>
      <c r="K502">
        <v>277.01718099999999</v>
      </c>
      <c r="M502">
        <f t="shared" si="75"/>
        <v>273113.39890000003</v>
      </c>
      <c r="N502">
        <f t="shared" si="79"/>
        <v>29</v>
      </c>
      <c r="O502">
        <f t="shared" si="80"/>
        <v>-1</v>
      </c>
      <c r="Q502">
        <f>Q501+N502*(K502-K501)</f>
        <v>1731.1339890000004</v>
      </c>
      <c r="R502">
        <f t="shared" si="76"/>
        <v>173113.39890000003</v>
      </c>
      <c r="S502">
        <f t="shared" si="77"/>
        <v>120682.87239999999</v>
      </c>
      <c r="U502" s="1" t="s">
        <v>514</v>
      </c>
      <c r="V502">
        <v>173113.39889999901</v>
      </c>
      <c r="W502">
        <f t="shared" si="78"/>
        <v>1.0186340659856796E-9</v>
      </c>
      <c r="AG502" s="1"/>
    </row>
    <row r="503" spans="1:33" x14ac:dyDescent="0.25">
      <c r="A503" s="1">
        <v>43552</v>
      </c>
      <c r="B503">
        <v>7.3741411384580201E-3</v>
      </c>
      <c r="D503" s="2">
        <v>43552</v>
      </c>
      <c r="E503" s="3">
        <v>0.99679040683504305</v>
      </c>
      <c r="F503" s="5">
        <v>3.20959316495668E-3</v>
      </c>
      <c r="G503">
        <f t="shared" si="71"/>
        <v>-1</v>
      </c>
      <c r="H503">
        <f t="shared" si="72"/>
        <v>0</v>
      </c>
      <c r="I503">
        <f t="shared" si="73"/>
        <v>7.3741411384580201E-3</v>
      </c>
      <c r="J503">
        <f t="shared" si="74"/>
        <v>0</v>
      </c>
      <c r="K503">
        <v>278.06723</v>
      </c>
      <c r="M503">
        <f t="shared" si="75"/>
        <v>275948.53120000008</v>
      </c>
      <c r="N503">
        <f t="shared" si="79"/>
        <v>27</v>
      </c>
      <c r="O503">
        <f t="shared" si="80"/>
        <v>-1</v>
      </c>
      <c r="Q503">
        <f>Q502+N503*(K503-K502)</f>
        <v>1759.4853120000005</v>
      </c>
      <c r="R503">
        <f t="shared" si="76"/>
        <v>175948.53120000006</v>
      </c>
      <c r="S503">
        <f t="shared" si="77"/>
        <v>121102.89199999999</v>
      </c>
      <c r="U503" s="1" t="s">
        <v>515</v>
      </c>
      <c r="V503">
        <v>175948.53119999901</v>
      </c>
      <c r="W503">
        <f t="shared" si="78"/>
        <v>1.0477378964424133E-9</v>
      </c>
      <c r="AG503" s="1"/>
    </row>
    <row r="504" spans="1:33" x14ac:dyDescent="0.25">
      <c r="A504" s="1">
        <v>43553</v>
      </c>
      <c r="B504">
        <v>-8.2484111415732607E-3</v>
      </c>
      <c r="D504" s="2">
        <v>43553</v>
      </c>
      <c r="E504" s="3">
        <v>0.99978536715288402</v>
      </c>
      <c r="F504" s="5">
        <v>2.1463284711549101E-4</v>
      </c>
      <c r="G504">
        <f t="shared" si="71"/>
        <v>-1</v>
      </c>
      <c r="H504">
        <f t="shared" si="72"/>
        <v>0</v>
      </c>
      <c r="I504">
        <f t="shared" si="73"/>
        <v>-8.2484111415732607E-3</v>
      </c>
      <c r="J504">
        <f t="shared" si="74"/>
        <v>0</v>
      </c>
      <c r="K504">
        <v>279.82055700000001</v>
      </c>
      <c r="M504">
        <f t="shared" si="75"/>
        <v>280331.84870000009</v>
      </c>
      <c r="N504">
        <f t="shared" si="79"/>
        <v>25</v>
      </c>
      <c r="O504">
        <f t="shared" si="80"/>
        <v>-1</v>
      </c>
      <c r="Q504">
        <f>Q503+N504*(K504-K503)</f>
        <v>1803.3184870000009</v>
      </c>
      <c r="R504">
        <f t="shared" si="76"/>
        <v>180331.84870000009</v>
      </c>
      <c r="S504">
        <f t="shared" si="77"/>
        <v>121804.2228</v>
      </c>
      <c r="U504" s="1" t="s">
        <v>516</v>
      </c>
      <c r="V504">
        <v>180331.84869999901</v>
      </c>
      <c r="W504">
        <f t="shared" si="78"/>
        <v>1.076841726899147E-9</v>
      </c>
      <c r="AG504" s="1"/>
    </row>
    <row r="505" spans="1:33" x14ac:dyDescent="0.25">
      <c r="A505" s="1">
        <v>43556</v>
      </c>
      <c r="B505">
        <v>-2.64492020114914E-2</v>
      </c>
      <c r="D505" s="2">
        <v>43556</v>
      </c>
      <c r="E505" s="3">
        <v>0.999963015747525</v>
      </c>
      <c r="F505" s="6">
        <v>3.6984252474572997E-5</v>
      </c>
      <c r="G505">
        <f t="shared" si="71"/>
        <v>-1</v>
      </c>
      <c r="H505">
        <f t="shared" si="72"/>
        <v>0</v>
      </c>
      <c r="I505">
        <f t="shared" si="73"/>
        <v>-2.64492020114914E-2</v>
      </c>
      <c r="J505">
        <f t="shared" si="74"/>
        <v>0</v>
      </c>
      <c r="K505">
        <v>283.13897700000001</v>
      </c>
      <c r="M505">
        <f t="shared" si="75"/>
        <v>287964.21470000013</v>
      </c>
      <c r="N505">
        <f t="shared" si="79"/>
        <v>23</v>
      </c>
      <c r="O505">
        <f t="shared" si="80"/>
        <v>-1</v>
      </c>
      <c r="Q505">
        <f>Q504+N505*(K505-K504)</f>
        <v>1879.6421470000009</v>
      </c>
      <c r="R505">
        <f t="shared" si="76"/>
        <v>187964.2147000001</v>
      </c>
      <c r="S505">
        <f t="shared" si="77"/>
        <v>123131.59080000001</v>
      </c>
      <c r="U505" s="1" t="s">
        <v>517</v>
      </c>
      <c r="V505">
        <v>187964.21469999899</v>
      </c>
      <c r="W505">
        <f t="shared" si="78"/>
        <v>1.1059455573558807E-9</v>
      </c>
      <c r="AG505" s="1"/>
    </row>
    <row r="506" spans="1:33" x14ac:dyDescent="0.25">
      <c r="A506" s="1">
        <v>43557</v>
      </c>
      <c r="B506">
        <v>-2.42681775149674E-2</v>
      </c>
      <c r="D506" s="2">
        <v>43557</v>
      </c>
      <c r="E506" s="3">
        <v>0.99994499944193205</v>
      </c>
      <c r="F506" s="6">
        <v>5.5000558067189901E-5</v>
      </c>
      <c r="G506">
        <f t="shared" si="71"/>
        <v>-1</v>
      </c>
      <c r="H506">
        <f t="shared" si="72"/>
        <v>0</v>
      </c>
      <c r="I506">
        <f t="shared" si="73"/>
        <v>-2.42681775149674E-2</v>
      </c>
      <c r="J506">
        <f t="shared" si="74"/>
        <v>0</v>
      </c>
      <c r="K506">
        <v>283.27767899999998</v>
      </c>
      <c r="M506">
        <f t="shared" si="75"/>
        <v>288255.4889</v>
      </c>
      <c r="N506">
        <f t="shared" si="79"/>
        <v>21</v>
      </c>
      <c r="O506">
        <f t="shared" si="80"/>
        <v>-1</v>
      </c>
      <c r="Q506">
        <f>Q505+N506*(K506-K505)</f>
        <v>1882.5548890000002</v>
      </c>
      <c r="R506">
        <f t="shared" si="76"/>
        <v>188255.48890000003</v>
      </c>
      <c r="S506">
        <f t="shared" si="77"/>
        <v>123187.0716</v>
      </c>
      <c r="U506" s="1" t="s">
        <v>518</v>
      </c>
      <c r="V506">
        <v>188255.48889999901</v>
      </c>
      <c r="W506">
        <f t="shared" si="78"/>
        <v>1.0186340659856796E-9</v>
      </c>
      <c r="AG506" s="1"/>
    </row>
    <row r="507" spans="1:33" x14ac:dyDescent="0.25">
      <c r="A507" s="1">
        <v>43558</v>
      </c>
      <c r="B507">
        <v>-3.8928907709249998E-2</v>
      </c>
      <c r="D507" s="2">
        <v>43558</v>
      </c>
      <c r="E507" s="3">
        <v>0.96221199079328201</v>
      </c>
      <c r="F507" s="5">
        <v>3.7788009206717599E-2</v>
      </c>
      <c r="G507">
        <f t="shared" si="71"/>
        <v>-1</v>
      </c>
      <c r="H507">
        <f t="shared" si="72"/>
        <v>0</v>
      </c>
      <c r="I507">
        <f t="shared" si="73"/>
        <v>-3.8928907709249998E-2</v>
      </c>
      <c r="J507">
        <f t="shared" si="74"/>
        <v>0</v>
      </c>
      <c r="K507">
        <v>283.72345000000001</v>
      </c>
      <c r="M507">
        <f t="shared" si="75"/>
        <v>289102.45380000013</v>
      </c>
      <c r="N507">
        <f t="shared" si="79"/>
        <v>19</v>
      </c>
      <c r="O507">
        <f t="shared" si="80"/>
        <v>-1</v>
      </c>
      <c r="Q507">
        <f>Q506+N507*(K507-K506)</f>
        <v>1891.024538000001</v>
      </c>
      <c r="R507">
        <f t="shared" si="76"/>
        <v>189102.4538000001</v>
      </c>
      <c r="S507">
        <f t="shared" si="77"/>
        <v>123365.38</v>
      </c>
      <c r="U507" s="1" t="s">
        <v>519</v>
      </c>
      <c r="V507">
        <v>189102.45379999999</v>
      </c>
      <c r="W507">
        <f t="shared" si="78"/>
        <v>0</v>
      </c>
      <c r="AG507" s="1"/>
    </row>
    <row r="508" spans="1:33" x14ac:dyDescent="0.25">
      <c r="A508" s="1">
        <v>43559</v>
      </c>
      <c r="B508">
        <v>-4.3909712432693003E-2</v>
      </c>
      <c r="D508" s="2">
        <v>43559</v>
      </c>
      <c r="E508" s="3">
        <v>5.3850074383736103E-2</v>
      </c>
      <c r="F508" s="5">
        <v>0.94614992561626299</v>
      </c>
      <c r="G508">
        <f t="shared" si="71"/>
        <v>0</v>
      </c>
      <c r="H508">
        <f t="shared" si="72"/>
        <v>1</v>
      </c>
      <c r="I508">
        <f t="shared" si="73"/>
        <v>0</v>
      </c>
      <c r="J508">
        <f t="shared" si="74"/>
        <v>-4.3909712432693003E-2</v>
      </c>
      <c r="K508">
        <v>284.47628800000001</v>
      </c>
      <c r="M508">
        <f t="shared" si="75"/>
        <v>290532.84600000014</v>
      </c>
      <c r="N508">
        <f t="shared" si="79"/>
        <v>19</v>
      </c>
      <c r="O508">
        <f t="shared" si="80"/>
        <v>-1</v>
      </c>
      <c r="Q508">
        <f>Q507+N508*(K508-K507)</f>
        <v>1905.3284600000011</v>
      </c>
      <c r="R508">
        <f t="shared" si="76"/>
        <v>190532.84600000011</v>
      </c>
      <c r="S508">
        <f t="shared" si="77"/>
        <v>123666.51520000001</v>
      </c>
      <c r="U508" s="1" t="s">
        <v>520</v>
      </c>
      <c r="V508">
        <v>190532.84599999999</v>
      </c>
      <c r="W508">
        <f t="shared" si="78"/>
        <v>0</v>
      </c>
      <c r="AG508" s="1"/>
    </row>
    <row r="509" spans="1:33" x14ac:dyDescent="0.25">
      <c r="A509" s="1">
        <v>43560</v>
      </c>
      <c r="B509">
        <v>-2.7861587198166501E-2</v>
      </c>
      <c r="D509" s="2">
        <v>43560</v>
      </c>
      <c r="E509" s="3">
        <v>8.9277850678597795E-2</v>
      </c>
      <c r="F509" s="5">
        <v>0.91072214932140205</v>
      </c>
      <c r="G509">
        <f t="shared" si="71"/>
        <v>0</v>
      </c>
      <c r="H509">
        <f t="shared" si="72"/>
        <v>1</v>
      </c>
      <c r="I509">
        <f t="shared" si="73"/>
        <v>0</v>
      </c>
      <c r="J509">
        <f t="shared" si="74"/>
        <v>-2.7861587198166501E-2</v>
      </c>
      <c r="K509">
        <v>285.85324100000003</v>
      </c>
      <c r="M509">
        <f t="shared" si="75"/>
        <v>293149.05670000013</v>
      </c>
      <c r="N509">
        <f t="shared" si="79"/>
        <v>19</v>
      </c>
      <c r="O509">
        <f t="shared" si="80"/>
        <v>-1</v>
      </c>
      <c r="Q509">
        <f>Q508+N509*(K509-K508)</f>
        <v>1931.4905670000014</v>
      </c>
      <c r="R509">
        <f t="shared" si="76"/>
        <v>193149.05670000013</v>
      </c>
      <c r="S509">
        <f t="shared" si="77"/>
        <v>124217.29640000001</v>
      </c>
      <c r="U509" s="1" t="s">
        <v>521</v>
      </c>
      <c r="V509">
        <v>193149.05669999999</v>
      </c>
      <c r="W509">
        <f t="shared" si="78"/>
        <v>0</v>
      </c>
      <c r="AG509" s="1"/>
    </row>
    <row r="510" spans="1:33" x14ac:dyDescent="0.25">
      <c r="A510" s="1">
        <v>43563</v>
      </c>
      <c r="B510">
        <v>-2.0187688561491099E-2</v>
      </c>
      <c r="D510" s="2">
        <v>43563</v>
      </c>
      <c r="E510" s="3">
        <v>0.99435819288280303</v>
      </c>
      <c r="F510" s="5">
        <v>5.6418071171962696E-3</v>
      </c>
      <c r="G510">
        <f t="shared" si="71"/>
        <v>-1</v>
      </c>
      <c r="H510">
        <f t="shared" si="72"/>
        <v>0</v>
      </c>
      <c r="I510">
        <f t="shared" si="73"/>
        <v>-2.0187688561491099E-2</v>
      </c>
      <c r="J510">
        <f t="shared" si="74"/>
        <v>0</v>
      </c>
      <c r="K510">
        <v>286.07113600000002</v>
      </c>
      <c r="M510">
        <f t="shared" si="75"/>
        <v>293519.47820000013</v>
      </c>
      <c r="N510">
        <f t="shared" si="79"/>
        <v>17</v>
      </c>
      <c r="O510">
        <f t="shared" si="80"/>
        <v>-1</v>
      </c>
      <c r="Q510">
        <f>Q509+N510*(K510-K509)</f>
        <v>1935.1947820000014</v>
      </c>
      <c r="R510">
        <f t="shared" si="76"/>
        <v>193519.47820000013</v>
      </c>
      <c r="S510">
        <f t="shared" si="77"/>
        <v>124304.45440000002</v>
      </c>
      <c r="U510" s="1" t="s">
        <v>522</v>
      </c>
      <c r="V510">
        <v>193519.47819999899</v>
      </c>
      <c r="W510">
        <f t="shared" si="78"/>
        <v>1.1350493878126144E-9</v>
      </c>
      <c r="AG510" s="1"/>
    </row>
    <row r="511" spans="1:33" x14ac:dyDescent="0.25">
      <c r="A511" s="1">
        <v>43564</v>
      </c>
      <c r="B511">
        <v>-8.7362778973944996E-3</v>
      </c>
      <c r="D511" s="2">
        <v>43564</v>
      </c>
      <c r="E511" s="3">
        <v>0.99084744792646395</v>
      </c>
      <c r="F511" s="5">
        <v>9.1525520735353891E-3</v>
      </c>
      <c r="G511">
        <f t="shared" si="71"/>
        <v>-1</v>
      </c>
      <c r="H511">
        <f t="shared" si="72"/>
        <v>0</v>
      </c>
      <c r="I511">
        <f t="shared" si="73"/>
        <v>-8.7362778973944996E-3</v>
      </c>
      <c r="J511">
        <f t="shared" si="74"/>
        <v>0</v>
      </c>
      <c r="K511">
        <v>284.60507200000001</v>
      </c>
      <c r="M511">
        <f t="shared" si="75"/>
        <v>291320.38220000011</v>
      </c>
      <c r="N511">
        <f t="shared" si="79"/>
        <v>15</v>
      </c>
      <c r="O511">
        <f t="shared" si="80"/>
        <v>-1</v>
      </c>
      <c r="Q511">
        <f>Q510+N511*(K511-K510)</f>
        <v>1913.2038220000011</v>
      </c>
      <c r="R511">
        <f t="shared" si="76"/>
        <v>191320.38220000011</v>
      </c>
      <c r="S511">
        <f t="shared" si="77"/>
        <v>123718.0288</v>
      </c>
      <c r="U511" s="1" t="s">
        <v>523</v>
      </c>
      <c r="V511">
        <v>191320.38219999999</v>
      </c>
      <c r="W511">
        <f t="shared" si="78"/>
        <v>0</v>
      </c>
      <c r="AG511" s="1"/>
    </row>
    <row r="512" spans="1:33" x14ac:dyDescent="0.25">
      <c r="A512" s="1">
        <v>43565</v>
      </c>
      <c r="B512">
        <v>-2.22008605510071E-3</v>
      </c>
      <c r="D512" s="2">
        <v>43565</v>
      </c>
      <c r="E512" s="3">
        <v>0.97072312947657202</v>
      </c>
      <c r="F512" s="5">
        <v>2.92768705234271E-2</v>
      </c>
      <c r="G512">
        <f t="shared" si="71"/>
        <v>-1</v>
      </c>
      <c r="H512">
        <f t="shared" si="72"/>
        <v>0</v>
      </c>
      <c r="I512">
        <f t="shared" si="73"/>
        <v>-2.22008605510071E-3</v>
      </c>
      <c r="J512">
        <f t="shared" si="74"/>
        <v>0</v>
      </c>
      <c r="K512">
        <v>285.57586700000002</v>
      </c>
      <c r="M512">
        <f t="shared" si="75"/>
        <v>292582.41570000013</v>
      </c>
      <c r="N512">
        <f t="shared" si="79"/>
        <v>13</v>
      </c>
      <c r="O512">
        <f t="shared" si="80"/>
        <v>-1</v>
      </c>
      <c r="Q512">
        <f>Q511+N512*(K512-K511)</f>
        <v>1925.8241570000012</v>
      </c>
      <c r="R512">
        <f t="shared" si="76"/>
        <v>192582.41570000013</v>
      </c>
      <c r="S512">
        <f t="shared" si="77"/>
        <v>124106.3468</v>
      </c>
      <c r="U512" s="1" t="s">
        <v>524</v>
      </c>
      <c r="V512">
        <v>192582.41570000001</v>
      </c>
      <c r="W512">
        <f t="shared" si="78"/>
        <v>0</v>
      </c>
      <c r="AG512" s="1"/>
    </row>
    <row r="513" spans="1:33" x14ac:dyDescent="0.25">
      <c r="A513" s="1">
        <v>43566</v>
      </c>
      <c r="B513">
        <v>2.6369419661031999E-3</v>
      </c>
      <c r="D513" s="2">
        <v>43566</v>
      </c>
      <c r="E513" s="3">
        <v>0.98934952462433001</v>
      </c>
      <c r="F513" s="5">
        <v>1.0650475375669601E-2</v>
      </c>
      <c r="G513">
        <f t="shared" si="71"/>
        <v>-1</v>
      </c>
      <c r="H513">
        <f t="shared" si="72"/>
        <v>0</v>
      </c>
      <c r="I513">
        <f t="shared" si="73"/>
        <v>2.6369419661031999E-3</v>
      </c>
      <c r="J513">
        <f t="shared" si="74"/>
        <v>0</v>
      </c>
      <c r="K513">
        <v>285.49661300000002</v>
      </c>
      <c r="M513">
        <f t="shared" si="75"/>
        <v>292495.23630000011</v>
      </c>
      <c r="N513">
        <f t="shared" si="79"/>
        <v>11</v>
      </c>
      <c r="O513">
        <f t="shared" si="80"/>
        <v>-1</v>
      </c>
      <c r="Q513">
        <f>Q512+N513*(K513-K512)</f>
        <v>1924.9523630000012</v>
      </c>
      <c r="R513">
        <f t="shared" si="76"/>
        <v>192495.23630000014</v>
      </c>
      <c r="S513">
        <f t="shared" si="77"/>
        <v>124074.64520000001</v>
      </c>
      <c r="U513" s="1" t="s">
        <v>525</v>
      </c>
      <c r="V513">
        <v>192495.236299999</v>
      </c>
      <c r="W513">
        <f t="shared" si="78"/>
        <v>1.1350493878126144E-9</v>
      </c>
      <c r="AG513" s="1"/>
    </row>
    <row r="514" spans="1:33" x14ac:dyDescent="0.25">
      <c r="A514" s="1">
        <v>43567</v>
      </c>
      <c r="B514">
        <v>-4.3424332402005597E-3</v>
      </c>
      <c r="D514" s="2">
        <v>43567</v>
      </c>
      <c r="E514" s="3">
        <v>0.95911448708429503</v>
      </c>
      <c r="F514" s="5">
        <v>4.08855129157049E-2</v>
      </c>
      <c r="G514">
        <f t="shared" si="71"/>
        <v>-1</v>
      </c>
      <c r="H514">
        <f t="shared" si="72"/>
        <v>0</v>
      </c>
      <c r="I514">
        <f t="shared" si="73"/>
        <v>-4.3424332402005597E-3</v>
      </c>
      <c r="J514">
        <f t="shared" si="74"/>
        <v>0</v>
      </c>
      <c r="K514">
        <v>287.42825299999998</v>
      </c>
      <c r="M514">
        <f t="shared" si="75"/>
        <v>294233.71230000013</v>
      </c>
      <c r="N514">
        <f t="shared" si="79"/>
        <v>9</v>
      </c>
      <c r="O514">
        <f t="shared" si="80"/>
        <v>-1</v>
      </c>
      <c r="Q514">
        <f>Q513+N514*(K514-K513)</f>
        <v>1942.3371230000009</v>
      </c>
      <c r="R514">
        <f t="shared" si="76"/>
        <v>194233.7123000001</v>
      </c>
      <c r="S514">
        <f t="shared" si="77"/>
        <v>124847.30119999999</v>
      </c>
      <c r="U514" s="1" t="s">
        <v>526</v>
      </c>
      <c r="V514">
        <v>194233.712299999</v>
      </c>
      <c r="W514">
        <f t="shared" si="78"/>
        <v>1.1059455573558807E-9</v>
      </c>
      <c r="AG514" s="1"/>
    </row>
    <row r="515" spans="1:33" x14ac:dyDescent="0.25">
      <c r="A515" s="1">
        <v>43570</v>
      </c>
      <c r="B515">
        <v>-5.4488362418511002E-3</v>
      </c>
      <c r="D515" s="2">
        <v>43570</v>
      </c>
      <c r="E515" s="3">
        <v>3.5566964130255299E-2</v>
      </c>
      <c r="F515" s="5">
        <v>0.96443303586974405</v>
      </c>
      <c r="G515">
        <f t="shared" ref="G515:G571" si="81">IF(E515&gt;0.7,-1,0)</f>
        <v>0</v>
      </c>
      <c r="H515">
        <f t="shared" ref="H515:H571" si="82">IF(F515&gt;0.7,1,0)</f>
        <v>1</v>
      </c>
      <c r="I515">
        <f t="shared" ref="I515:I578" si="83">G515*(-B515)</f>
        <v>0</v>
      </c>
      <c r="J515">
        <f t="shared" ref="J515:J578" si="84">H515*B515</f>
        <v>-5.4488362418511002E-3</v>
      </c>
      <c r="K515">
        <v>287.24005099999999</v>
      </c>
      <c r="M515">
        <f t="shared" ref="M515:M578" si="85">100000+R515</f>
        <v>294064.3305000001</v>
      </c>
      <c r="N515">
        <f t="shared" si="79"/>
        <v>9</v>
      </c>
      <c r="O515">
        <f t="shared" si="80"/>
        <v>-1</v>
      </c>
      <c r="Q515">
        <f>Q514+N515*(K515-K514)</f>
        <v>1940.643305000001</v>
      </c>
      <c r="R515">
        <f t="shared" ref="R515:R578" si="86">Q515*100</f>
        <v>194064.3305000001</v>
      </c>
      <c r="S515">
        <f t="shared" ref="S515:S578" si="87">(100000-4*22531)+400*K515</f>
        <v>124772.02039999999</v>
      </c>
      <c r="U515" s="1" t="s">
        <v>527</v>
      </c>
      <c r="V515">
        <v>194064.33049999899</v>
      </c>
      <c r="W515">
        <f t="shared" ref="W515:W578" si="88">R515-V515</f>
        <v>1.1059455573558807E-9</v>
      </c>
      <c r="AG515" s="1"/>
    </row>
    <row r="516" spans="1:33" x14ac:dyDescent="0.25">
      <c r="A516" s="1">
        <v>43571</v>
      </c>
      <c r="B516">
        <v>-1.9990553955736498E-3</v>
      </c>
      <c r="D516" s="2">
        <v>43571</v>
      </c>
      <c r="E516" s="3">
        <v>0.41836813025573699</v>
      </c>
      <c r="F516" s="5">
        <v>0.58163186974426195</v>
      </c>
      <c r="G516">
        <f t="shared" si="81"/>
        <v>0</v>
      </c>
      <c r="H516">
        <f t="shared" si="82"/>
        <v>0</v>
      </c>
      <c r="I516">
        <f t="shared" si="83"/>
        <v>0</v>
      </c>
      <c r="J516">
        <f t="shared" si="84"/>
        <v>0</v>
      </c>
      <c r="K516">
        <v>287.42825299999998</v>
      </c>
      <c r="M516">
        <f t="shared" si="85"/>
        <v>294214.89210000006</v>
      </c>
      <c r="N516">
        <f t="shared" si="79"/>
        <v>8</v>
      </c>
      <c r="O516">
        <f t="shared" si="80"/>
        <v>-1</v>
      </c>
      <c r="Q516">
        <f>Q515+N516*(K516-K515)</f>
        <v>1942.1489210000009</v>
      </c>
      <c r="R516">
        <f t="shared" si="86"/>
        <v>194214.89210000008</v>
      </c>
      <c r="S516">
        <f t="shared" si="87"/>
        <v>124847.30119999999</v>
      </c>
      <c r="U516" s="1" t="s">
        <v>528</v>
      </c>
      <c r="V516">
        <v>194214.89209999901</v>
      </c>
      <c r="W516">
        <f t="shared" si="88"/>
        <v>1.076841726899147E-9</v>
      </c>
      <c r="AG516" s="1"/>
    </row>
    <row r="517" spans="1:33" x14ac:dyDescent="0.25">
      <c r="A517" s="1">
        <v>43572</v>
      </c>
      <c r="B517">
        <v>-6.5638516383703595E-4</v>
      </c>
      <c r="D517" s="2">
        <v>43572</v>
      </c>
      <c r="E517" s="3">
        <v>0.99927735614347002</v>
      </c>
      <c r="F517" s="5">
        <v>7.2264385652995604E-4</v>
      </c>
      <c r="G517">
        <f t="shared" si="81"/>
        <v>-1</v>
      </c>
      <c r="H517">
        <f t="shared" si="82"/>
        <v>0</v>
      </c>
      <c r="I517">
        <f t="shared" si="83"/>
        <v>-6.5638516383703595E-4</v>
      </c>
      <c r="J517">
        <f t="shared" si="84"/>
        <v>0</v>
      </c>
      <c r="K517">
        <v>286.72494499999999</v>
      </c>
      <c r="M517">
        <f t="shared" si="85"/>
        <v>293792.90730000008</v>
      </c>
      <c r="N517">
        <f t="shared" si="79"/>
        <v>6</v>
      </c>
      <c r="O517">
        <f t="shared" si="80"/>
        <v>-1</v>
      </c>
      <c r="Q517">
        <f>Q516+N517*(K517-K516)</f>
        <v>1937.9290730000009</v>
      </c>
      <c r="R517">
        <f t="shared" si="86"/>
        <v>193792.90730000008</v>
      </c>
      <c r="S517">
        <f t="shared" si="87"/>
        <v>124565.978</v>
      </c>
      <c r="U517" s="1" t="s">
        <v>529</v>
      </c>
      <c r="V517">
        <v>193792.907299999</v>
      </c>
      <c r="W517">
        <f t="shared" si="88"/>
        <v>1.076841726899147E-9</v>
      </c>
      <c r="AG517" s="1"/>
    </row>
    <row r="518" spans="1:33" x14ac:dyDescent="0.25">
      <c r="A518" s="1">
        <v>43573</v>
      </c>
      <c r="B518">
        <v>-2.2412614651617902E-3</v>
      </c>
      <c r="D518" s="2">
        <v>43573</v>
      </c>
      <c r="E518" s="3">
        <v>0.97009338151570801</v>
      </c>
      <c r="F518" s="5">
        <v>2.99066184842912E-2</v>
      </c>
      <c r="G518">
        <f t="shared" si="81"/>
        <v>-1</v>
      </c>
      <c r="H518">
        <f t="shared" si="82"/>
        <v>0</v>
      </c>
      <c r="I518">
        <f t="shared" si="83"/>
        <v>-2.2412614651617902E-3</v>
      </c>
      <c r="J518">
        <f t="shared" si="84"/>
        <v>0</v>
      </c>
      <c r="K518">
        <v>287.28955100000002</v>
      </c>
      <c r="M518">
        <f t="shared" si="85"/>
        <v>294018.7497000001</v>
      </c>
      <c r="N518">
        <f t="shared" si="79"/>
        <v>4</v>
      </c>
      <c r="O518">
        <f t="shared" si="80"/>
        <v>-1</v>
      </c>
      <c r="Q518">
        <f>Q517+N518*(K518-K517)</f>
        <v>1940.187497000001</v>
      </c>
      <c r="R518">
        <f t="shared" si="86"/>
        <v>194018.7497000001</v>
      </c>
      <c r="S518">
        <f t="shared" si="87"/>
        <v>124791.82040000001</v>
      </c>
      <c r="U518" s="1" t="s">
        <v>530</v>
      </c>
      <c r="V518">
        <v>194018.749699999</v>
      </c>
      <c r="W518">
        <f t="shared" si="88"/>
        <v>1.1059455573558807E-9</v>
      </c>
      <c r="AG518" s="1"/>
    </row>
    <row r="519" spans="1:33" x14ac:dyDescent="0.25">
      <c r="A519" s="1">
        <v>43577</v>
      </c>
      <c r="B519">
        <v>7.3380244109702E-3</v>
      </c>
      <c r="D519" s="2">
        <v>43577</v>
      </c>
      <c r="E519" s="3">
        <v>4.0757929885491199E-2</v>
      </c>
      <c r="F519" s="5">
        <v>0.95924207011450802</v>
      </c>
      <c r="G519">
        <f t="shared" si="81"/>
        <v>0</v>
      </c>
      <c r="H519">
        <f t="shared" si="82"/>
        <v>1</v>
      </c>
      <c r="I519">
        <f t="shared" si="83"/>
        <v>0</v>
      </c>
      <c r="J519">
        <f t="shared" si="84"/>
        <v>7.3380244109702E-3</v>
      </c>
      <c r="K519">
        <v>287.53720099999998</v>
      </c>
      <c r="M519">
        <f t="shared" si="85"/>
        <v>294117.8097000001</v>
      </c>
      <c r="N519">
        <f t="shared" si="79"/>
        <v>4</v>
      </c>
      <c r="O519">
        <f t="shared" si="80"/>
        <v>-1</v>
      </c>
      <c r="Q519">
        <f>Q518+N519*(K519-K518)</f>
        <v>1941.1780970000009</v>
      </c>
      <c r="R519">
        <f t="shared" si="86"/>
        <v>194117.8097000001</v>
      </c>
      <c r="S519">
        <f t="shared" si="87"/>
        <v>124890.88039999999</v>
      </c>
      <c r="U519" s="1" t="s">
        <v>531</v>
      </c>
      <c r="V519">
        <v>194117.80969999899</v>
      </c>
      <c r="W519">
        <f t="shared" si="88"/>
        <v>1.1059455573558807E-9</v>
      </c>
      <c r="AG519" s="1"/>
    </row>
    <row r="520" spans="1:33" x14ac:dyDescent="0.25">
      <c r="A520" s="1">
        <v>43578</v>
      </c>
      <c r="B520">
        <v>6.1461598547518604E-4</v>
      </c>
      <c r="D520" s="2">
        <v>43578</v>
      </c>
      <c r="E520" s="3">
        <v>0.77445420920186203</v>
      </c>
      <c r="F520" s="5">
        <v>0.225545790798137</v>
      </c>
      <c r="G520">
        <f t="shared" si="81"/>
        <v>-1</v>
      </c>
      <c r="H520">
        <f t="shared" si="82"/>
        <v>0</v>
      </c>
      <c r="I520">
        <f t="shared" si="83"/>
        <v>6.1461598547518604E-4</v>
      </c>
      <c r="J520">
        <f t="shared" si="84"/>
        <v>0</v>
      </c>
      <c r="K520">
        <v>290.12261999999998</v>
      </c>
      <c r="M520">
        <f t="shared" si="85"/>
        <v>294634.89350000012</v>
      </c>
      <c r="N520">
        <f t="shared" si="79"/>
        <v>2</v>
      </c>
      <c r="O520">
        <f t="shared" si="80"/>
        <v>-1</v>
      </c>
      <c r="Q520">
        <f>Q519+N520*(K520-K519)</f>
        <v>1946.3489350000009</v>
      </c>
      <c r="R520">
        <f t="shared" si="86"/>
        <v>194634.89350000009</v>
      </c>
      <c r="S520">
        <f t="shared" si="87"/>
        <v>125925.048</v>
      </c>
      <c r="U520" s="1" t="s">
        <v>532</v>
      </c>
      <c r="V520">
        <v>194634.89349999899</v>
      </c>
      <c r="W520">
        <f t="shared" si="88"/>
        <v>1.1059455573558807E-9</v>
      </c>
      <c r="AG520" s="1"/>
    </row>
    <row r="521" spans="1:33" x14ac:dyDescent="0.25">
      <c r="A521" s="1">
        <v>43579</v>
      </c>
      <c r="B521">
        <v>1.2421723099822399E-2</v>
      </c>
      <c r="D521" s="2">
        <v>43579</v>
      </c>
      <c r="E521" s="3">
        <v>0.99857231936499702</v>
      </c>
      <c r="F521" s="5">
        <v>1.4276806350029701E-3</v>
      </c>
      <c r="G521">
        <f t="shared" si="81"/>
        <v>-1</v>
      </c>
      <c r="H521">
        <f t="shared" si="82"/>
        <v>0</v>
      </c>
      <c r="I521">
        <f t="shared" si="83"/>
        <v>1.2421723099822399E-2</v>
      </c>
      <c r="J521">
        <f t="shared" si="84"/>
        <v>0</v>
      </c>
      <c r="K521">
        <v>289.47876000000002</v>
      </c>
      <c r="M521">
        <f t="shared" si="85"/>
        <v>294634.89350000012</v>
      </c>
      <c r="N521">
        <f t="shared" si="79"/>
        <v>0</v>
      </c>
      <c r="O521">
        <f t="shared" si="80"/>
        <v>-1</v>
      </c>
      <c r="Q521">
        <f>Q520+N521*(K521-K520)</f>
        <v>1946.3489350000009</v>
      </c>
      <c r="R521">
        <f t="shared" si="86"/>
        <v>194634.89350000009</v>
      </c>
      <c r="S521">
        <f t="shared" si="87"/>
        <v>125667.50400000002</v>
      </c>
      <c r="U521" s="1" t="s">
        <v>533</v>
      </c>
      <c r="V521">
        <v>194634.89349999899</v>
      </c>
      <c r="W521">
        <f t="shared" si="88"/>
        <v>1.1059455573558807E-9</v>
      </c>
      <c r="AG521" s="1"/>
    </row>
    <row r="522" spans="1:33" x14ac:dyDescent="0.25">
      <c r="A522" s="1">
        <v>43580</v>
      </c>
      <c r="B522">
        <v>1.1573246446950399E-2</v>
      </c>
      <c r="D522" s="2">
        <v>43580</v>
      </c>
      <c r="E522" s="3">
        <v>0.97936252133538904</v>
      </c>
      <c r="F522" s="5">
        <v>2.063747866461E-2</v>
      </c>
      <c r="G522">
        <f t="shared" si="81"/>
        <v>-1</v>
      </c>
      <c r="H522">
        <f t="shared" si="82"/>
        <v>0</v>
      </c>
      <c r="I522">
        <f t="shared" si="83"/>
        <v>1.1573246446950399E-2</v>
      </c>
      <c r="J522">
        <f t="shared" si="84"/>
        <v>0</v>
      </c>
      <c r="K522">
        <v>289.30041499999999</v>
      </c>
      <c r="M522">
        <f t="shared" si="85"/>
        <v>294670.56250000012</v>
      </c>
      <c r="N522">
        <f t="shared" si="79"/>
        <v>-2</v>
      </c>
      <c r="O522">
        <f t="shared" si="80"/>
        <v>-1</v>
      </c>
      <c r="Q522">
        <f>Q521+N522*(K522-K521)</f>
        <v>1946.705625000001</v>
      </c>
      <c r="R522">
        <f t="shared" si="86"/>
        <v>194670.56250000009</v>
      </c>
      <c r="S522">
        <f t="shared" si="87"/>
        <v>125596.166</v>
      </c>
      <c r="U522" s="1" t="s">
        <v>534</v>
      </c>
      <c r="V522">
        <v>194670.56249999901</v>
      </c>
      <c r="W522">
        <f t="shared" si="88"/>
        <v>1.076841726899147E-9</v>
      </c>
      <c r="AG522" s="1"/>
    </row>
    <row r="523" spans="1:33" x14ac:dyDescent="0.25">
      <c r="A523" s="1">
        <v>43581</v>
      </c>
      <c r="B523">
        <v>5.6513336980934499E-3</v>
      </c>
      <c r="D523" s="2">
        <v>43581</v>
      </c>
      <c r="E523" s="3">
        <v>9.2087631324347094E-2</v>
      </c>
      <c r="F523" s="5">
        <v>0.90791236867565195</v>
      </c>
      <c r="G523">
        <f t="shared" si="81"/>
        <v>0</v>
      </c>
      <c r="H523">
        <f t="shared" si="82"/>
        <v>1</v>
      </c>
      <c r="I523">
        <f t="shared" si="83"/>
        <v>0</v>
      </c>
      <c r="J523">
        <f t="shared" si="84"/>
        <v>5.6513336980934499E-3</v>
      </c>
      <c r="K523">
        <v>290.64767499999999</v>
      </c>
      <c r="M523">
        <f t="shared" si="85"/>
        <v>294401.11050000007</v>
      </c>
      <c r="N523">
        <f t="shared" si="79"/>
        <v>-2</v>
      </c>
      <c r="O523">
        <f t="shared" si="80"/>
        <v>-1</v>
      </c>
      <c r="Q523">
        <f>Q522+N523*(K523-K522)</f>
        <v>1944.011105000001</v>
      </c>
      <c r="R523">
        <f t="shared" si="86"/>
        <v>194401.1105000001</v>
      </c>
      <c r="S523">
        <f t="shared" si="87"/>
        <v>126135.06999999999</v>
      </c>
      <c r="U523" s="1" t="s">
        <v>535</v>
      </c>
      <c r="V523">
        <v>194401.11049999899</v>
      </c>
      <c r="W523">
        <f t="shared" si="88"/>
        <v>1.1059455573558807E-9</v>
      </c>
      <c r="AG523" s="1"/>
    </row>
    <row r="524" spans="1:33" x14ac:dyDescent="0.25">
      <c r="A524" s="1">
        <v>43584</v>
      </c>
      <c r="B524">
        <v>-5.7705975454718202E-3</v>
      </c>
      <c r="D524" s="2">
        <v>43584</v>
      </c>
      <c r="E524" s="3">
        <v>0.156761034874702</v>
      </c>
      <c r="F524" s="5">
        <v>0.84323896512529695</v>
      </c>
      <c r="G524">
        <f t="shared" si="81"/>
        <v>0</v>
      </c>
      <c r="H524">
        <f t="shared" si="82"/>
        <v>1</v>
      </c>
      <c r="I524">
        <f t="shared" si="83"/>
        <v>0</v>
      </c>
      <c r="J524">
        <f t="shared" si="84"/>
        <v>-5.7705975454718202E-3</v>
      </c>
      <c r="K524">
        <v>291.10330199999999</v>
      </c>
      <c r="M524">
        <f t="shared" si="85"/>
        <v>294309.98510000005</v>
      </c>
      <c r="N524">
        <f t="shared" si="79"/>
        <v>-2</v>
      </c>
      <c r="O524">
        <f t="shared" si="80"/>
        <v>-1</v>
      </c>
      <c r="Q524">
        <f>Q523+N524*(K524-K523)</f>
        <v>1943.0998510000009</v>
      </c>
      <c r="R524">
        <f t="shared" si="86"/>
        <v>194309.98510000008</v>
      </c>
      <c r="S524">
        <f t="shared" si="87"/>
        <v>126317.32079999999</v>
      </c>
      <c r="U524" s="1" t="s">
        <v>536</v>
      </c>
      <c r="V524">
        <v>194309.98509999999</v>
      </c>
      <c r="W524">
        <f t="shared" si="88"/>
        <v>0</v>
      </c>
      <c r="AG524" s="1"/>
    </row>
    <row r="525" spans="1:33" x14ac:dyDescent="0.25">
      <c r="A525" s="1">
        <v>43585</v>
      </c>
      <c r="B525">
        <v>-7.2690549251436202E-3</v>
      </c>
      <c r="D525" s="2">
        <v>43585</v>
      </c>
      <c r="E525" s="3">
        <v>0.98727976386031702</v>
      </c>
      <c r="F525" s="5">
        <v>1.27202361396821E-2</v>
      </c>
      <c r="G525">
        <f t="shared" si="81"/>
        <v>-1</v>
      </c>
      <c r="H525">
        <f t="shared" si="82"/>
        <v>0</v>
      </c>
      <c r="I525">
        <f t="shared" si="83"/>
        <v>-7.2690549251436202E-3</v>
      </c>
      <c r="J525">
        <f t="shared" si="84"/>
        <v>0</v>
      </c>
      <c r="K525">
        <v>291.251892</v>
      </c>
      <c r="M525">
        <f t="shared" si="85"/>
        <v>294250.54910000006</v>
      </c>
      <c r="N525">
        <f t="shared" si="79"/>
        <v>-4</v>
      </c>
      <c r="O525">
        <f t="shared" si="80"/>
        <v>-1</v>
      </c>
      <c r="Q525">
        <f>Q524+N525*(K525-K524)</f>
        <v>1942.5054910000008</v>
      </c>
      <c r="R525">
        <f t="shared" si="86"/>
        <v>194250.54910000009</v>
      </c>
      <c r="S525">
        <f t="shared" si="87"/>
        <v>126376.7568</v>
      </c>
      <c r="U525" s="1" t="s">
        <v>537</v>
      </c>
      <c r="V525">
        <v>194250.54909999901</v>
      </c>
      <c r="W525">
        <f t="shared" si="88"/>
        <v>1.076841726899147E-9</v>
      </c>
      <c r="AG525" s="1"/>
    </row>
    <row r="526" spans="1:33" x14ac:dyDescent="0.25">
      <c r="A526" s="1">
        <v>43586</v>
      </c>
      <c r="B526">
        <v>3.7961312436855998E-3</v>
      </c>
      <c r="D526" s="2">
        <v>43586</v>
      </c>
      <c r="E526" s="3">
        <v>0.70011931617319501</v>
      </c>
      <c r="F526" s="5">
        <v>0.299880683826804</v>
      </c>
      <c r="G526">
        <f t="shared" si="81"/>
        <v>-1</v>
      </c>
      <c r="H526">
        <f t="shared" si="82"/>
        <v>0</v>
      </c>
      <c r="I526">
        <f t="shared" si="83"/>
        <v>3.7961312436855998E-3</v>
      </c>
      <c r="J526">
        <f t="shared" si="84"/>
        <v>0</v>
      </c>
      <c r="K526">
        <v>289.06271400000003</v>
      </c>
      <c r="M526">
        <f t="shared" si="85"/>
        <v>295564.05590000004</v>
      </c>
      <c r="N526">
        <f t="shared" si="79"/>
        <v>-6</v>
      </c>
      <c r="O526">
        <f t="shared" si="80"/>
        <v>-1</v>
      </c>
      <c r="Q526">
        <f>Q525+N526*(K526-K525)</f>
        <v>1955.6405590000006</v>
      </c>
      <c r="R526">
        <f t="shared" si="86"/>
        <v>195564.05590000006</v>
      </c>
      <c r="S526">
        <f t="shared" si="87"/>
        <v>125501.08560000001</v>
      </c>
      <c r="U526" s="1" t="s">
        <v>538</v>
      </c>
      <c r="V526">
        <v>195564.05589999899</v>
      </c>
      <c r="W526">
        <f t="shared" si="88"/>
        <v>1.076841726899147E-9</v>
      </c>
      <c r="AG526" s="1"/>
    </row>
    <row r="527" spans="1:33" x14ac:dyDescent="0.25">
      <c r="A527" s="1">
        <v>43587</v>
      </c>
      <c r="B527">
        <v>1.11445128245981E-2</v>
      </c>
      <c r="D527" s="2">
        <v>43587</v>
      </c>
      <c r="E527" s="3">
        <v>0.120077760807136</v>
      </c>
      <c r="F527" s="5">
        <v>0.87992223919286305</v>
      </c>
      <c r="G527">
        <f t="shared" si="81"/>
        <v>0</v>
      </c>
      <c r="H527">
        <f t="shared" si="82"/>
        <v>1</v>
      </c>
      <c r="I527">
        <f t="shared" si="83"/>
        <v>0</v>
      </c>
      <c r="J527">
        <f t="shared" si="84"/>
        <v>1.11445128245981E-2</v>
      </c>
      <c r="K527">
        <v>288.43862899999999</v>
      </c>
      <c r="M527">
        <f t="shared" si="85"/>
        <v>295938.50690000009</v>
      </c>
      <c r="N527">
        <f t="shared" si="79"/>
        <v>-6</v>
      </c>
      <c r="O527">
        <f t="shared" si="80"/>
        <v>-1</v>
      </c>
      <c r="Q527">
        <f>Q526+N527*(K527-K526)</f>
        <v>1959.3850690000008</v>
      </c>
      <c r="R527">
        <f t="shared" si="86"/>
        <v>195938.50690000009</v>
      </c>
      <c r="S527">
        <f t="shared" si="87"/>
        <v>125251.4516</v>
      </c>
      <c r="U527" s="1" t="s">
        <v>539</v>
      </c>
      <c r="V527">
        <v>195938.50689999899</v>
      </c>
      <c r="W527">
        <f t="shared" si="88"/>
        <v>1.1059455573558807E-9</v>
      </c>
      <c r="AG527" s="1"/>
    </row>
    <row r="528" spans="1:33" x14ac:dyDescent="0.25">
      <c r="A528" s="1">
        <v>43588</v>
      </c>
      <c r="B528">
        <v>1.04343374093567E-2</v>
      </c>
      <c r="D528" s="2">
        <v>43588</v>
      </c>
      <c r="E528" s="3">
        <v>0.123338114997377</v>
      </c>
      <c r="F528" s="5">
        <v>0.87666188500262199</v>
      </c>
      <c r="G528">
        <f t="shared" si="81"/>
        <v>0</v>
      </c>
      <c r="H528">
        <f t="shared" si="82"/>
        <v>1</v>
      </c>
      <c r="I528">
        <f t="shared" si="83"/>
        <v>0</v>
      </c>
      <c r="J528">
        <f t="shared" si="84"/>
        <v>1.04343374093567E-2</v>
      </c>
      <c r="K528">
        <v>291.26181000000003</v>
      </c>
      <c r="M528">
        <f t="shared" si="85"/>
        <v>294244.59830000007</v>
      </c>
      <c r="N528">
        <f t="shared" si="79"/>
        <v>-6</v>
      </c>
      <c r="O528">
        <f t="shared" si="80"/>
        <v>-1</v>
      </c>
      <c r="Q528">
        <f>Q527+N528*(K528-K527)</f>
        <v>1942.4459830000005</v>
      </c>
      <c r="R528">
        <f t="shared" si="86"/>
        <v>194244.59830000004</v>
      </c>
      <c r="S528">
        <f t="shared" si="87"/>
        <v>126380.72400000002</v>
      </c>
      <c r="U528" s="1" t="s">
        <v>540</v>
      </c>
      <c r="V528">
        <v>194244.59829999899</v>
      </c>
      <c r="W528">
        <f t="shared" si="88"/>
        <v>1.0477378964424133E-9</v>
      </c>
      <c r="AG528" s="1"/>
    </row>
    <row r="529" spans="1:33" x14ac:dyDescent="0.25">
      <c r="A529" s="1">
        <v>43591</v>
      </c>
      <c r="B529">
        <v>1.7252036678544198E-2</v>
      </c>
      <c r="D529" s="2">
        <v>43591</v>
      </c>
      <c r="E529" s="3">
        <v>0.966614985726718</v>
      </c>
      <c r="F529" s="5">
        <v>3.3385014273281902E-2</v>
      </c>
      <c r="G529">
        <f t="shared" si="81"/>
        <v>-1</v>
      </c>
      <c r="H529">
        <f t="shared" si="82"/>
        <v>0</v>
      </c>
      <c r="I529">
        <f t="shared" si="83"/>
        <v>1.7252036678544198E-2</v>
      </c>
      <c r="J529">
        <f t="shared" si="84"/>
        <v>0</v>
      </c>
      <c r="K529">
        <v>290.06320199999999</v>
      </c>
      <c r="M529">
        <f t="shared" si="85"/>
        <v>295203.48470000009</v>
      </c>
      <c r="N529">
        <f t="shared" si="79"/>
        <v>-8</v>
      </c>
      <c r="O529">
        <f t="shared" si="80"/>
        <v>-1</v>
      </c>
      <c r="Q529">
        <f>Q528+N529*(K529-K528)</f>
        <v>1952.0348470000008</v>
      </c>
      <c r="R529">
        <f t="shared" si="86"/>
        <v>195203.48470000009</v>
      </c>
      <c r="S529">
        <f t="shared" si="87"/>
        <v>125901.28079999999</v>
      </c>
      <c r="U529" s="1" t="s">
        <v>541</v>
      </c>
      <c r="V529">
        <v>195203.48469999901</v>
      </c>
      <c r="W529">
        <f t="shared" si="88"/>
        <v>1.076841726899147E-9</v>
      </c>
      <c r="AG529" s="1"/>
    </row>
    <row r="530" spans="1:33" x14ac:dyDescent="0.25">
      <c r="A530" s="1">
        <v>43592</v>
      </c>
      <c r="B530">
        <v>4.27995148069222E-2</v>
      </c>
      <c r="D530" s="2">
        <v>43592</v>
      </c>
      <c r="E530" s="3">
        <v>0.83118281648838499</v>
      </c>
      <c r="F530" s="5">
        <v>0.16881718351161401</v>
      </c>
      <c r="G530">
        <f t="shared" si="81"/>
        <v>-1</v>
      </c>
      <c r="H530">
        <f t="shared" si="82"/>
        <v>0</v>
      </c>
      <c r="I530">
        <f t="shared" si="83"/>
        <v>4.27995148069222E-2</v>
      </c>
      <c r="J530">
        <f t="shared" si="84"/>
        <v>0</v>
      </c>
      <c r="K530">
        <v>285.21923800000002</v>
      </c>
      <c r="M530">
        <f t="shared" si="85"/>
        <v>300047.44870000007</v>
      </c>
      <c r="N530">
        <f t="shared" si="79"/>
        <v>-10</v>
      </c>
      <c r="O530">
        <f t="shared" si="80"/>
        <v>-1</v>
      </c>
      <c r="Q530">
        <f>Q529+N530*(K530-K529)</f>
        <v>2000.4744870000004</v>
      </c>
      <c r="R530">
        <f t="shared" si="86"/>
        <v>200047.44870000004</v>
      </c>
      <c r="S530">
        <f t="shared" si="87"/>
        <v>123963.6952</v>
      </c>
      <c r="U530" s="1" t="s">
        <v>542</v>
      </c>
      <c r="V530">
        <v>200047.44870000001</v>
      </c>
      <c r="W530">
        <f t="shared" si="88"/>
        <v>0</v>
      </c>
      <c r="AG530" s="1"/>
    </row>
    <row r="531" spans="1:33" x14ac:dyDescent="0.25">
      <c r="A531" s="1">
        <v>43593</v>
      </c>
      <c r="B531">
        <v>4.3061989678235303E-2</v>
      </c>
      <c r="D531" s="2">
        <v>43593</v>
      </c>
      <c r="E531" s="4">
        <v>5.2672336574244298E-5</v>
      </c>
      <c r="F531" s="5">
        <v>0.99994732766342498</v>
      </c>
      <c r="G531">
        <f t="shared" si="81"/>
        <v>0</v>
      </c>
      <c r="H531">
        <f t="shared" si="82"/>
        <v>1</v>
      </c>
      <c r="I531">
        <f t="shared" si="83"/>
        <v>0</v>
      </c>
      <c r="J531">
        <f t="shared" si="84"/>
        <v>4.3061989678235303E-2</v>
      </c>
      <c r="K531">
        <v>284.82299799999998</v>
      </c>
      <c r="M531">
        <f t="shared" si="85"/>
        <v>300443.68870000006</v>
      </c>
      <c r="N531">
        <f t="shared" si="79"/>
        <v>-10</v>
      </c>
      <c r="O531">
        <f t="shared" si="80"/>
        <v>-1</v>
      </c>
      <c r="Q531">
        <f>Q530+N531*(K531-K530)</f>
        <v>2004.4368870000008</v>
      </c>
      <c r="R531">
        <f t="shared" si="86"/>
        <v>200443.68870000009</v>
      </c>
      <c r="S531">
        <f t="shared" si="87"/>
        <v>123805.19919999999</v>
      </c>
      <c r="U531" s="1" t="s">
        <v>543</v>
      </c>
      <c r="V531">
        <v>200443.6887</v>
      </c>
      <c r="W531">
        <f t="shared" si="88"/>
        <v>0</v>
      </c>
      <c r="AG531" s="1"/>
    </row>
    <row r="532" spans="1:33" x14ac:dyDescent="0.25">
      <c r="A532" s="1">
        <v>43594</v>
      </c>
      <c r="B532">
        <v>4.0478825024752897E-2</v>
      </c>
      <c r="D532" s="2">
        <v>43594</v>
      </c>
      <c r="E532" s="4">
        <v>4.8242668926334802E-7</v>
      </c>
      <c r="F532" s="5">
        <v>0.99999951757330996</v>
      </c>
      <c r="G532">
        <f t="shared" si="81"/>
        <v>0</v>
      </c>
      <c r="H532">
        <f t="shared" si="82"/>
        <v>1</v>
      </c>
      <c r="I532">
        <f t="shared" si="83"/>
        <v>0</v>
      </c>
      <c r="J532">
        <f t="shared" si="84"/>
        <v>4.0478825024752897E-2</v>
      </c>
      <c r="K532">
        <v>283.96118200000001</v>
      </c>
      <c r="M532">
        <f t="shared" si="85"/>
        <v>301305.50470000005</v>
      </c>
      <c r="N532">
        <f t="shared" si="79"/>
        <v>-10</v>
      </c>
      <c r="O532">
        <f t="shared" si="80"/>
        <v>-1</v>
      </c>
      <c r="Q532">
        <f>Q531+N532*(K532-K531)</f>
        <v>2013.0550470000005</v>
      </c>
      <c r="R532">
        <f t="shared" si="86"/>
        <v>201305.50470000005</v>
      </c>
      <c r="S532">
        <f t="shared" si="87"/>
        <v>123460.4728</v>
      </c>
      <c r="U532" s="1" t="s">
        <v>544</v>
      </c>
      <c r="V532">
        <v>201305.504699999</v>
      </c>
      <c r="W532">
        <f t="shared" si="88"/>
        <v>1.0477378964424133E-9</v>
      </c>
      <c r="AG532" s="1"/>
    </row>
    <row r="533" spans="1:33" x14ac:dyDescent="0.25">
      <c r="A533" s="1">
        <v>43595</v>
      </c>
      <c r="B533">
        <v>3.6568679776783901E-2</v>
      </c>
      <c r="D533" s="2">
        <v>43595</v>
      </c>
      <c r="E533" s="3">
        <v>3.8576347883972901E-3</v>
      </c>
      <c r="F533" s="5">
        <v>0.99614236521160204</v>
      </c>
      <c r="G533">
        <f t="shared" si="81"/>
        <v>0</v>
      </c>
      <c r="H533">
        <f t="shared" si="82"/>
        <v>1</v>
      </c>
      <c r="I533">
        <f t="shared" si="83"/>
        <v>0</v>
      </c>
      <c r="J533">
        <f t="shared" si="84"/>
        <v>3.6568679776783901E-2</v>
      </c>
      <c r="K533">
        <v>285.38763399999999</v>
      </c>
      <c r="M533">
        <f t="shared" si="85"/>
        <v>299879.05270000006</v>
      </c>
      <c r="N533">
        <f t="shared" si="79"/>
        <v>-10</v>
      </c>
      <c r="O533">
        <f t="shared" si="80"/>
        <v>-1</v>
      </c>
      <c r="Q533">
        <f>Q532+N533*(K533-K532)</f>
        <v>1998.7905270000006</v>
      </c>
      <c r="R533">
        <f t="shared" si="86"/>
        <v>199879.05270000006</v>
      </c>
      <c r="S533">
        <f t="shared" si="87"/>
        <v>124031.0536</v>
      </c>
      <c r="U533" s="1" t="s">
        <v>545</v>
      </c>
      <c r="V533">
        <v>199879.05269999901</v>
      </c>
      <c r="W533">
        <f t="shared" si="88"/>
        <v>1.0477378964424133E-9</v>
      </c>
      <c r="AG533" s="1"/>
    </row>
    <row r="534" spans="1:33" x14ac:dyDescent="0.25">
      <c r="A534" s="1">
        <v>43598</v>
      </c>
      <c r="B534">
        <v>6.8369753564310798E-2</v>
      </c>
      <c r="D534" s="2">
        <v>43598</v>
      </c>
      <c r="E534" s="3">
        <v>2.97097961669298E-2</v>
      </c>
      <c r="F534" s="5">
        <v>0.97029020383306996</v>
      </c>
      <c r="G534">
        <f t="shared" si="81"/>
        <v>0</v>
      </c>
      <c r="H534">
        <f t="shared" si="82"/>
        <v>1</v>
      </c>
      <c r="I534">
        <f t="shared" si="83"/>
        <v>0</v>
      </c>
      <c r="J534">
        <f t="shared" si="84"/>
        <v>6.8369753564310798E-2</v>
      </c>
      <c r="K534">
        <v>278.21579000000003</v>
      </c>
      <c r="M534">
        <f t="shared" si="85"/>
        <v>307050.89670000004</v>
      </c>
      <c r="N534">
        <f t="shared" si="79"/>
        <v>-10</v>
      </c>
      <c r="O534">
        <f t="shared" si="80"/>
        <v>-1</v>
      </c>
      <c r="Q534">
        <f>Q533+N534*(K534-K533)</f>
        <v>2070.5089670000002</v>
      </c>
      <c r="R534">
        <f t="shared" si="86"/>
        <v>207050.89670000001</v>
      </c>
      <c r="S534">
        <f t="shared" si="87"/>
        <v>121162.31600000001</v>
      </c>
      <c r="U534" s="1" t="s">
        <v>546</v>
      </c>
      <c r="V534">
        <v>207050.89669999899</v>
      </c>
      <c r="W534">
        <f t="shared" si="88"/>
        <v>1.0186340659856796E-9</v>
      </c>
      <c r="AG534" s="1"/>
    </row>
    <row r="535" spans="1:33" x14ac:dyDescent="0.25">
      <c r="A535" s="1">
        <v>43599</v>
      </c>
      <c r="B535">
        <v>6.1276512054617899E-2</v>
      </c>
      <c r="D535" s="2">
        <v>43599</v>
      </c>
      <c r="E535" s="3">
        <v>0.29525855296566</v>
      </c>
      <c r="F535" s="5">
        <v>0.70474144703433905</v>
      </c>
      <c r="G535">
        <f t="shared" si="81"/>
        <v>0</v>
      </c>
      <c r="H535">
        <f t="shared" si="82"/>
        <v>1</v>
      </c>
      <c r="I535">
        <f t="shared" si="83"/>
        <v>0</v>
      </c>
      <c r="J535">
        <f t="shared" si="84"/>
        <v>6.1276512054617899E-2</v>
      </c>
      <c r="K535">
        <v>280.73187300000001</v>
      </c>
      <c r="M535">
        <f t="shared" si="85"/>
        <v>304534.81370000006</v>
      </c>
      <c r="N535">
        <f t="shared" si="79"/>
        <v>-10</v>
      </c>
      <c r="O535">
        <f t="shared" si="80"/>
        <v>-1</v>
      </c>
      <c r="Q535">
        <f>Q534+N535*(K535-K534)</f>
        <v>2045.3481370000004</v>
      </c>
      <c r="R535">
        <f t="shared" si="86"/>
        <v>204534.81370000003</v>
      </c>
      <c r="S535">
        <f t="shared" si="87"/>
        <v>122168.74920000001</v>
      </c>
      <c r="U535" s="1" t="s">
        <v>547</v>
      </c>
      <c r="V535">
        <v>204534.81369999901</v>
      </c>
      <c r="W535">
        <f t="shared" si="88"/>
        <v>1.0186340659856796E-9</v>
      </c>
      <c r="AG535" s="1"/>
    </row>
    <row r="536" spans="1:33" x14ac:dyDescent="0.25">
      <c r="A536" s="1">
        <v>43600</v>
      </c>
      <c r="B536">
        <v>5.9819917362668097E-2</v>
      </c>
      <c r="D536" s="2">
        <v>43600</v>
      </c>
      <c r="E536" s="4">
        <v>5.8674859890861499E-5</v>
      </c>
      <c r="F536" s="5">
        <v>0.99994132514010903</v>
      </c>
      <c r="G536">
        <f t="shared" si="81"/>
        <v>0</v>
      </c>
      <c r="H536">
        <f t="shared" si="82"/>
        <v>1</v>
      </c>
      <c r="I536">
        <f t="shared" si="83"/>
        <v>0</v>
      </c>
      <c r="J536">
        <f t="shared" si="84"/>
        <v>5.9819917362668097E-2</v>
      </c>
      <c r="K536">
        <v>282.37625100000002</v>
      </c>
      <c r="M536">
        <f t="shared" si="85"/>
        <v>302890.43570000003</v>
      </c>
      <c r="N536">
        <f t="shared" si="79"/>
        <v>-10</v>
      </c>
      <c r="O536">
        <f t="shared" si="80"/>
        <v>-1</v>
      </c>
      <c r="Q536">
        <f>Q535+N536*(K536-K535)</f>
        <v>2028.9043570000003</v>
      </c>
      <c r="R536">
        <f t="shared" si="86"/>
        <v>202890.43570000003</v>
      </c>
      <c r="S536">
        <f t="shared" si="87"/>
        <v>122826.5004</v>
      </c>
      <c r="U536" s="1" t="s">
        <v>548</v>
      </c>
      <c r="V536">
        <v>202890.43569999901</v>
      </c>
      <c r="W536">
        <f t="shared" si="88"/>
        <v>1.0186340659856796E-9</v>
      </c>
      <c r="AG536" s="1"/>
    </row>
    <row r="537" spans="1:33" x14ac:dyDescent="0.25">
      <c r="A537" s="1">
        <v>43601</v>
      </c>
      <c r="B537">
        <v>5.0443966866722402E-2</v>
      </c>
      <c r="D537" s="2">
        <v>43601</v>
      </c>
      <c r="E537" s="4">
        <v>1.21672289488117E-6</v>
      </c>
      <c r="F537" s="5">
        <v>0.99999878327710501</v>
      </c>
      <c r="G537">
        <f t="shared" si="81"/>
        <v>0</v>
      </c>
      <c r="H537">
        <f t="shared" si="82"/>
        <v>1</v>
      </c>
      <c r="I537">
        <f t="shared" si="83"/>
        <v>0</v>
      </c>
      <c r="J537">
        <f t="shared" si="84"/>
        <v>5.0443966866722402E-2</v>
      </c>
      <c r="K537">
        <v>284.99142499999999</v>
      </c>
      <c r="M537">
        <f t="shared" si="85"/>
        <v>300275.26170000003</v>
      </c>
      <c r="N537">
        <f t="shared" si="79"/>
        <v>-10</v>
      </c>
      <c r="O537">
        <f t="shared" si="80"/>
        <v>-1</v>
      </c>
      <c r="Q537">
        <f>Q536+N537*(K537-K536)</f>
        <v>2002.7526170000006</v>
      </c>
      <c r="R537">
        <f t="shared" si="86"/>
        <v>200275.26170000006</v>
      </c>
      <c r="S537">
        <f t="shared" si="87"/>
        <v>123872.56999999999</v>
      </c>
      <c r="U537" s="1" t="s">
        <v>549</v>
      </c>
      <c r="V537">
        <v>200275.26169999901</v>
      </c>
      <c r="W537">
        <f t="shared" si="88"/>
        <v>1.0477378964424133E-9</v>
      </c>
      <c r="AG537" s="1"/>
    </row>
    <row r="538" spans="1:33" x14ac:dyDescent="0.25">
      <c r="A538" s="1">
        <v>43602</v>
      </c>
      <c r="B538">
        <v>5.3869362019052902E-2</v>
      </c>
      <c r="D538" s="2">
        <v>43602</v>
      </c>
      <c r="E538" s="4">
        <v>1.02771228194242E-8</v>
      </c>
      <c r="F538" s="5">
        <v>0.99999998972287696</v>
      </c>
      <c r="G538">
        <f t="shared" si="81"/>
        <v>0</v>
      </c>
      <c r="H538">
        <f t="shared" si="82"/>
        <v>1</v>
      </c>
      <c r="I538">
        <f t="shared" si="83"/>
        <v>0</v>
      </c>
      <c r="J538">
        <f t="shared" si="84"/>
        <v>5.3869362019052902E-2</v>
      </c>
      <c r="K538">
        <v>283.14892600000002</v>
      </c>
      <c r="M538">
        <f t="shared" si="85"/>
        <v>301749.26089999999</v>
      </c>
      <c r="N538">
        <f t="shared" si="79"/>
        <v>-8</v>
      </c>
      <c r="O538">
        <f t="shared" si="80"/>
        <v>1</v>
      </c>
      <c r="Q538">
        <f>Q537+N538*(K538-K537)</f>
        <v>2017.4926090000004</v>
      </c>
      <c r="R538">
        <f t="shared" si="86"/>
        <v>201749.26090000002</v>
      </c>
      <c r="S538">
        <f t="shared" si="87"/>
        <v>123135.57040000001</v>
      </c>
      <c r="U538" s="1" t="s">
        <v>550</v>
      </c>
      <c r="V538">
        <v>201749.260899999</v>
      </c>
      <c r="W538">
        <f t="shared" si="88"/>
        <v>1.0186340659856796E-9</v>
      </c>
      <c r="AG538" s="1"/>
    </row>
    <row r="539" spans="1:33" x14ac:dyDescent="0.25">
      <c r="A539" s="1">
        <v>43605</v>
      </c>
      <c r="B539">
        <v>5.3664718190329301E-2</v>
      </c>
      <c r="D539" s="2">
        <v>43605</v>
      </c>
      <c r="E539" s="4">
        <v>6.2900928909925803E-10</v>
      </c>
      <c r="F539" s="5">
        <v>0.99999999937099004</v>
      </c>
      <c r="G539">
        <f t="shared" si="81"/>
        <v>0</v>
      </c>
      <c r="H539">
        <f t="shared" si="82"/>
        <v>1</v>
      </c>
      <c r="I539">
        <f t="shared" si="83"/>
        <v>0</v>
      </c>
      <c r="J539">
        <f t="shared" si="84"/>
        <v>5.3664718190329301E-2</v>
      </c>
      <c r="K539">
        <v>281.276703</v>
      </c>
      <c r="M539">
        <f t="shared" si="85"/>
        <v>302872.59470000002</v>
      </c>
      <c r="N539">
        <f t="shared" si="79"/>
        <v>-6</v>
      </c>
      <c r="O539">
        <f t="shared" si="80"/>
        <v>1</v>
      </c>
      <c r="Q539">
        <f>Q538+N539*(K539-K538)</f>
        <v>2028.7259470000004</v>
      </c>
      <c r="R539">
        <f t="shared" si="86"/>
        <v>202872.59470000005</v>
      </c>
      <c r="S539">
        <f t="shared" si="87"/>
        <v>122386.68119999999</v>
      </c>
      <c r="U539" s="1" t="s">
        <v>551</v>
      </c>
      <c r="V539">
        <v>202872.594699999</v>
      </c>
      <c r="W539">
        <f t="shared" si="88"/>
        <v>1.0477378964424133E-9</v>
      </c>
      <c r="AG539" s="1"/>
    </row>
    <row r="540" spans="1:33" x14ac:dyDescent="0.25">
      <c r="A540" s="1">
        <v>43606</v>
      </c>
      <c r="B540">
        <v>4.8072939476243297E-2</v>
      </c>
      <c r="D540" s="2">
        <v>43606</v>
      </c>
      <c r="E540" s="4">
        <v>2.00067034827888E-7</v>
      </c>
      <c r="F540" s="5">
        <v>0.99999979993296495</v>
      </c>
      <c r="G540">
        <f t="shared" si="81"/>
        <v>0</v>
      </c>
      <c r="H540">
        <f t="shared" si="82"/>
        <v>1</v>
      </c>
      <c r="I540">
        <f t="shared" si="83"/>
        <v>0</v>
      </c>
      <c r="J540">
        <f t="shared" si="84"/>
        <v>4.8072939476243297E-2</v>
      </c>
      <c r="K540">
        <v>283.81262199999998</v>
      </c>
      <c r="M540">
        <f t="shared" si="85"/>
        <v>301858.22710000002</v>
      </c>
      <c r="N540">
        <f t="shared" si="79"/>
        <v>-4</v>
      </c>
      <c r="O540">
        <f t="shared" si="80"/>
        <v>1</v>
      </c>
      <c r="Q540">
        <f>Q539+N540*(K540-K539)</f>
        <v>2018.5822710000004</v>
      </c>
      <c r="R540">
        <f t="shared" si="86"/>
        <v>201858.22710000005</v>
      </c>
      <c r="S540">
        <f t="shared" si="87"/>
        <v>123401.04879999999</v>
      </c>
      <c r="U540" s="1" t="s">
        <v>552</v>
      </c>
      <c r="V540">
        <v>201858.227099999</v>
      </c>
      <c r="W540">
        <f t="shared" si="88"/>
        <v>1.0477378964424133E-9</v>
      </c>
      <c r="AG540" s="1"/>
    </row>
    <row r="541" spans="1:33" x14ac:dyDescent="0.25">
      <c r="A541" s="1">
        <v>43607</v>
      </c>
      <c r="B541">
        <v>4.5462142769065302E-2</v>
      </c>
      <c r="D541" s="2">
        <v>43607</v>
      </c>
      <c r="E541" s="4">
        <v>4.31464018979532E-6</v>
      </c>
      <c r="F541" s="5">
        <v>0.99999568535980998</v>
      </c>
      <c r="G541">
        <f t="shared" si="81"/>
        <v>0</v>
      </c>
      <c r="H541">
        <f t="shared" si="82"/>
        <v>1</v>
      </c>
      <c r="I541">
        <f t="shared" si="83"/>
        <v>0</v>
      </c>
      <c r="J541">
        <f t="shared" si="84"/>
        <v>4.5462142769065302E-2</v>
      </c>
      <c r="K541">
        <v>282.94088699999998</v>
      </c>
      <c r="M541">
        <f t="shared" si="85"/>
        <v>302032.57410000009</v>
      </c>
      <c r="N541">
        <f t="shared" si="79"/>
        <v>-2</v>
      </c>
      <c r="O541">
        <f t="shared" si="80"/>
        <v>1</v>
      </c>
      <c r="Q541">
        <f>Q540+N541*(K541-K540)</f>
        <v>2020.3257410000006</v>
      </c>
      <c r="R541">
        <f t="shared" si="86"/>
        <v>202032.57410000006</v>
      </c>
      <c r="S541">
        <f t="shared" si="87"/>
        <v>123052.35479999999</v>
      </c>
      <c r="U541" s="1" t="s">
        <v>553</v>
      </c>
      <c r="V541">
        <v>202032.57409999901</v>
      </c>
      <c r="W541">
        <f t="shared" si="88"/>
        <v>1.0477378964424133E-9</v>
      </c>
      <c r="AG541" s="1"/>
    </row>
    <row r="542" spans="1:33" x14ac:dyDescent="0.25">
      <c r="A542" s="1">
        <v>43608</v>
      </c>
      <c r="B542">
        <v>6.0994040208381901E-2</v>
      </c>
      <c r="D542" s="2">
        <v>43608</v>
      </c>
      <c r="E542" s="4">
        <v>3.0042628385018501E-9</v>
      </c>
      <c r="F542" s="5">
        <v>0.99999999699573705</v>
      </c>
      <c r="G542">
        <f t="shared" si="81"/>
        <v>0</v>
      </c>
      <c r="H542">
        <f t="shared" si="82"/>
        <v>1</v>
      </c>
      <c r="I542">
        <f t="shared" si="83"/>
        <v>0</v>
      </c>
      <c r="J542">
        <f t="shared" si="84"/>
        <v>6.0994040208381901E-2</v>
      </c>
      <c r="K542">
        <v>279.48376500000001</v>
      </c>
      <c r="M542">
        <f t="shared" si="85"/>
        <v>302032.57410000009</v>
      </c>
      <c r="N542">
        <f t="shared" si="79"/>
        <v>0</v>
      </c>
      <c r="O542">
        <f t="shared" si="80"/>
        <v>1</v>
      </c>
      <c r="Q542">
        <f>Q541+N542*(K542-K541)</f>
        <v>2020.3257410000006</v>
      </c>
      <c r="R542">
        <f t="shared" si="86"/>
        <v>202032.57410000006</v>
      </c>
      <c r="S542">
        <f t="shared" si="87"/>
        <v>121669.50600000001</v>
      </c>
      <c r="U542" s="1" t="s">
        <v>554</v>
      </c>
      <c r="V542">
        <v>202032.57409999901</v>
      </c>
      <c r="W542">
        <f t="shared" si="88"/>
        <v>1.0477378964424133E-9</v>
      </c>
      <c r="AG542" s="1"/>
    </row>
    <row r="543" spans="1:33" x14ac:dyDescent="0.25">
      <c r="A543" s="1">
        <v>43609</v>
      </c>
      <c r="B543">
        <v>6.6161754691028196E-2</v>
      </c>
      <c r="D543" s="2">
        <v>43609</v>
      </c>
      <c r="E543" s="4">
        <v>3.5050495839072901E-10</v>
      </c>
      <c r="F543" s="5">
        <v>0.99999999964949504</v>
      </c>
      <c r="G543">
        <f t="shared" si="81"/>
        <v>0</v>
      </c>
      <c r="H543">
        <f t="shared" si="82"/>
        <v>1</v>
      </c>
      <c r="I543">
        <f t="shared" si="83"/>
        <v>0</v>
      </c>
      <c r="J543">
        <f t="shared" si="84"/>
        <v>6.6161754691028196E-2</v>
      </c>
      <c r="K543">
        <v>280.11773699999998</v>
      </c>
      <c r="M543">
        <f t="shared" si="85"/>
        <v>302159.36850000004</v>
      </c>
      <c r="N543">
        <f t="shared" si="79"/>
        <v>2</v>
      </c>
      <c r="O543">
        <f t="shared" si="80"/>
        <v>1</v>
      </c>
      <c r="Q543">
        <f>Q542+N543*(K543-K542)</f>
        <v>2021.5936850000005</v>
      </c>
      <c r="R543">
        <f t="shared" si="86"/>
        <v>202159.36850000004</v>
      </c>
      <c r="S543">
        <f t="shared" si="87"/>
        <v>121923.09479999999</v>
      </c>
      <c r="U543" s="1" t="s">
        <v>555</v>
      </c>
      <c r="V543">
        <v>202159.36849999899</v>
      </c>
      <c r="W543">
        <f t="shared" si="88"/>
        <v>1.0477378964424133E-9</v>
      </c>
      <c r="AG543" s="1"/>
    </row>
    <row r="544" spans="1:33" x14ac:dyDescent="0.25">
      <c r="A544" s="1">
        <v>43613</v>
      </c>
      <c r="B544">
        <v>8.1228310299930898E-2</v>
      </c>
      <c r="D544" s="2">
        <v>43613</v>
      </c>
      <c r="E544" s="4">
        <v>9.2576450616554898E-8</v>
      </c>
      <c r="F544" s="5">
        <v>0.99999990742354905</v>
      </c>
      <c r="G544">
        <f t="shared" si="81"/>
        <v>0</v>
      </c>
      <c r="H544">
        <f t="shared" si="82"/>
        <v>1</v>
      </c>
      <c r="I544">
        <f t="shared" si="83"/>
        <v>0</v>
      </c>
      <c r="J544">
        <f t="shared" si="84"/>
        <v>8.1228310299930898E-2</v>
      </c>
      <c r="K544">
        <v>277.51248199999998</v>
      </c>
      <c r="M544">
        <f t="shared" si="85"/>
        <v>301117.26650000003</v>
      </c>
      <c r="N544">
        <f t="shared" si="79"/>
        <v>4</v>
      </c>
      <c r="O544">
        <f t="shared" si="80"/>
        <v>1</v>
      </c>
      <c r="Q544">
        <f>Q543+N544*(K544-K543)</f>
        <v>2011.1726650000005</v>
      </c>
      <c r="R544">
        <f t="shared" si="86"/>
        <v>201117.26650000006</v>
      </c>
      <c r="S544">
        <f t="shared" si="87"/>
        <v>120880.99279999999</v>
      </c>
      <c r="U544" s="1" t="s">
        <v>556</v>
      </c>
      <c r="V544">
        <v>201117.26649999901</v>
      </c>
      <c r="W544">
        <f t="shared" si="88"/>
        <v>1.0477378964424133E-9</v>
      </c>
      <c r="AG544" s="1"/>
    </row>
    <row r="545" spans="1:33" x14ac:dyDescent="0.25">
      <c r="A545" s="1">
        <v>43614</v>
      </c>
      <c r="B545">
        <v>8.3333140758331495E-2</v>
      </c>
      <c r="D545" s="2">
        <v>43614</v>
      </c>
      <c r="E545" s="4">
        <v>1.66734959172742E-9</v>
      </c>
      <c r="F545" s="5">
        <v>0.99999999833264996</v>
      </c>
      <c r="G545">
        <f t="shared" si="81"/>
        <v>0</v>
      </c>
      <c r="H545">
        <f t="shared" si="82"/>
        <v>1</v>
      </c>
      <c r="I545">
        <f t="shared" si="83"/>
        <v>0</v>
      </c>
      <c r="J545">
        <f t="shared" si="84"/>
        <v>8.3333140758331495E-2</v>
      </c>
      <c r="K545">
        <v>275.65017699999999</v>
      </c>
      <c r="M545">
        <f t="shared" si="85"/>
        <v>299999.88350000005</v>
      </c>
      <c r="N545">
        <f t="shared" si="79"/>
        <v>6</v>
      </c>
      <c r="O545">
        <f t="shared" si="80"/>
        <v>1</v>
      </c>
      <c r="Q545">
        <f>Q544+N545*(K545-K544)</f>
        <v>1999.9988350000006</v>
      </c>
      <c r="R545">
        <f t="shared" si="86"/>
        <v>199999.88350000005</v>
      </c>
      <c r="S545">
        <f t="shared" si="87"/>
        <v>120136.07079999999</v>
      </c>
      <c r="U545" s="1" t="s">
        <v>557</v>
      </c>
      <c r="V545">
        <v>199999.88349999901</v>
      </c>
      <c r="W545">
        <f t="shared" si="88"/>
        <v>1.0477378964424133E-9</v>
      </c>
      <c r="AG545" s="1"/>
    </row>
    <row r="546" spans="1:33" x14ac:dyDescent="0.25">
      <c r="A546" s="1">
        <v>43615</v>
      </c>
      <c r="B546">
        <v>8.7620919343992895E-2</v>
      </c>
      <c r="D546" s="2">
        <v>43615</v>
      </c>
      <c r="E546" s="4">
        <v>6.0635674259401598E-10</v>
      </c>
      <c r="F546" s="5">
        <v>0.99999999939364304</v>
      </c>
      <c r="G546">
        <f t="shared" si="81"/>
        <v>0</v>
      </c>
      <c r="H546">
        <f t="shared" si="82"/>
        <v>1</v>
      </c>
      <c r="I546">
        <f t="shared" si="83"/>
        <v>0</v>
      </c>
      <c r="J546">
        <f t="shared" si="84"/>
        <v>8.7620919343992895E-2</v>
      </c>
      <c r="K546">
        <v>276.40304600000002</v>
      </c>
      <c r="M546">
        <f t="shared" si="85"/>
        <v>300602.17870000005</v>
      </c>
      <c r="N546">
        <f t="shared" si="79"/>
        <v>8</v>
      </c>
      <c r="O546">
        <f t="shared" si="80"/>
        <v>1</v>
      </c>
      <c r="Q546">
        <f>Q545+N546*(K546-K545)</f>
        <v>2006.0217870000008</v>
      </c>
      <c r="R546">
        <f t="shared" si="86"/>
        <v>200602.17870000008</v>
      </c>
      <c r="S546">
        <f t="shared" si="87"/>
        <v>120437.21840000001</v>
      </c>
      <c r="U546" s="1" t="s">
        <v>558</v>
      </c>
      <c r="V546">
        <v>200602.178699999</v>
      </c>
      <c r="W546">
        <f t="shared" si="88"/>
        <v>1.076841726899147E-9</v>
      </c>
      <c r="AG546" s="1"/>
    </row>
    <row r="547" spans="1:33" x14ac:dyDescent="0.25">
      <c r="A547" s="1">
        <v>43616</v>
      </c>
      <c r="B547">
        <v>0.100469426244188</v>
      </c>
      <c r="D547" s="2">
        <v>43616</v>
      </c>
      <c r="E547" s="4">
        <v>4.3514081227158297E-12</v>
      </c>
      <c r="F547" s="5">
        <v>0.99999999999564804</v>
      </c>
      <c r="G547">
        <f t="shared" si="81"/>
        <v>0</v>
      </c>
      <c r="H547">
        <f t="shared" si="82"/>
        <v>1</v>
      </c>
      <c r="I547">
        <f t="shared" si="83"/>
        <v>0</v>
      </c>
      <c r="J547">
        <f t="shared" si="84"/>
        <v>0.100469426244188</v>
      </c>
      <c r="K547">
        <v>272.678406</v>
      </c>
      <c r="M547">
        <f t="shared" si="85"/>
        <v>296877.53870000003</v>
      </c>
      <c r="N547">
        <f t="shared" si="79"/>
        <v>10</v>
      </c>
      <c r="O547">
        <f t="shared" si="80"/>
        <v>1</v>
      </c>
      <c r="Q547">
        <f>Q546+N547*(K547-K546)</f>
        <v>1968.7753870000006</v>
      </c>
      <c r="R547">
        <f t="shared" si="86"/>
        <v>196877.53870000006</v>
      </c>
      <c r="S547">
        <f t="shared" si="87"/>
        <v>118947.3624</v>
      </c>
      <c r="U547" s="1" t="s">
        <v>559</v>
      </c>
      <c r="V547">
        <v>196877.53869999899</v>
      </c>
      <c r="W547">
        <f t="shared" si="88"/>
        <v>1.076841726899147E-9</v>
      </c>
      <c r="AG547" s="1"/>
    </row>
    <row r="548" spans="1:33" x14ac:dyDescent="0.25">
      <c r="A548" s="1">
        <v>43619</v>
      </c>
      <c r="B548">
        <v>0.100566679746799</v>
      </c>
      <c r="D548" s="2">
        <v>43619</v>
      </c>
      <c r="E548" s="4">
        <v>1.7785772854495E-13</v>
      </c>
      <c r="F548" s="5">
        <v>0.99999999999982203</v>
      </c>
      <c r="G548">
        <f t="shared" si="81"/>
        <v>0</v>
      </c>
      <c r="H548">
        <f t="shared" si="82"/>
        <v>1</v>
      </c>
      <c r="I548">
        <f t="shared" si="83"/>
        <v>0</v>
      </c>
      <c r="J548">
        <f t="shared" si="84"/>
        <v>0.100566679746799</v>
      </c>
      <c r="K548">
        <v>271.98501599999997</v>
      </c>
      <c r="M548">
        <f t="shared" si="85"/>
        <v>296045.47070000006</v>
      </c>
      <c r="N548">
        <f t="shared" si="79"/>
        <v>12</v>
      </c>
      <c r="O548">
        <f t="shared" si="80"/>
        <v>1</v>
      </c>
      <c r="Q548">
        <f>Q547+N548*(K548-K547)</f>
        <v>1960.4547070000003</v>
      </c>
      <c r="R548">
        <f t="shared" si="86"/>
        <v>196045.47070000003</v>
      </c>
      <c r="S548">
        <f t="shared" si="87"/>
        <v>118670.00639999998</v>
      </c>
      <c r="U548" s="1" t="s">
        <v>560</v>
      </c>
      <c r="V548">
        <v>196045.47069999899</v>
      </c>
      <c r="W548">
        <f t="shared" si="88"/>
        <v>1.0477378964424133E-9</v>
      </c>
      <c r="AG548" s="1"/>
    </row>
    <row r="549" spans="1:33" x14ac:dyDescent="0.25">
      <c r="A549" s="1">
        <v>43620</v>
      </c>
      <c r="B549">
        <v>6.5399726126535995E-2</v>
      </c>
      <c r="D549" s="2">
        <v>43620</v>
      </c>
      <c r="E549" s="3">
        <v>0</v>
      </c>
      <c r="F549" s="5">
        <v>1</v>
      </c>
      <c r="G549">
        <f t="shared" si="81"/>
        <v>0</v>
      </c>
      <c r="H549">
        <f t="shared" si="82"/>
        <v>1</v>
      </c>
      <c r="I549">
        <f t="shared" si="83"/>
        <v>0</v>
      </c>
      <c r="J549">
        <f t="shared" si="84"/>
        <v>6.5399726126535995E-2</v>
      </c>
      <c r="K549">
        <v>277.88891599999999</v>
      </c>
      <c r="M549">
        <f t="shared" si="85"/>
        <v>303130.15070000006</v>
      </c>
      <c r="N549">
        <f t="shared" si="79"/>
        <v>12</v>
      </c>
      <c r="O549">
        <f t="shared" si="80"/>
        <v>-1</v>
      </c>
      <c r="Q549">
        <f>Q548+N549*(K549-K548)</f>
        <v>2031.3015070000006</v>
      </c>
      <c r="R549">
        <f t="shared" si="86"/>
        <v>203130.15070000006</v>
      </c>
      <c r="S549">
        <f t="shared" si="87"/>
        <v>121031.5664</v>
      </c>
      <c r="U549" s="1" t="s">
        <v>561</v>
      </c>
      <c r="V549">
        <v>203130.15069999901</v>
      </c>
      <c r="W549">
        <f t="shared" si="88"/>
        <v>1.0477378964424133E-9</v>
      </c>
      <c r="AG549" s="1"/>
    </row>
    <row r="550" spans="1:33" x14ac:dyDescent="0.25">
      <c r="A550" s="1">
        <v>43621</v>
      </c>
      <c r="B550">
        <v>4.7052608713271597E-2</v>
      </c>
      <c r="D550" s="2">
        <v>43621</v>
      </c>
      <c r="E550" s="3">
        <v>0</v>
      </c>
      <c r="F550" s="5">
        <v>1</v>
      </c>
      <c r="G550">
        <f t="shared" si="81"/>
        <v>0</v>
      </c>
      <c r="H550">
        <f t="shared" si="82"/>
        <v>1</v>
      </c>
      <c r="I550">
        <f t="shared" si="83"/>
        <v>0</v>
      </c>
      <c r="J550">
        <f t="shared" si="84"/>
        <v>4.7052608713271597E-2</v>
      </c>
      <c r="K550">
        <v>280.296021</v>
      </c>
      <c r="M550">
        <f t="shared" si="85"/>
        <v>306018.67670000007</v>
      </c>
      <c r="N550">
        <f t="shared" si="79"/>
        <v>12</v>
      </c>
      <c r="O550">
        <f t="shared" si="80"/>
        <v>-1</v>
      </c>
      <c r="Q550">
        <f>Q549+N550*(K550-K549)</f>
        <v>2060.1867670000006</v>
      </c>
      <c r="R550">
        <f t="shared" si="86"/>
        <v>206018.67670000007</v>
      </c>
      <c r="S550">
        <f t="shared" si="87"/>
        <v>121994.4084</v>
      </c>
      <c r="U550" s="1" t="s">
        <v>562</v>
      </c>
      <c r="V550">
        <v>206018.67669999899</v>
      </c>
      <c r="W550">
        <f t="shared" si="88"/>
        <v>1.076841726899147E-9</v>
      </c>
      <c r="AG550" s="1"/>
    </row>
    <row r="551" spans="1:33" x14ac:dyDescent="0.25">
      <c r="A551" s="1">
        <v>43622</v>
      </c>
      <c r="B551">
        <v>3.24552025503392E-2</v>
      </c>
      <c r="D551" s="2">
        <v>43622</v>
      </c>
      <c r="E551" s="3">
        <v>0</v>
      </c>
      <c r="F551" s="5">
        <v>1</v>
      </c>
      <c r="G551">
        <f t="shared" si="81"/>
        <v>0</v>
      </c>
      <c r="H551">
        <f t="shared" si="82"/>
        <v>1</v>
      </c>
      <c r="I551">
        <f t="shared" si="83"/>
        <v>0</v>
      </c>
      <c r="J551">
        <f t="shared" si="84"/>
        <v>3.24552025503392E-2</v>
      </c>
      <c r="K551">
        <v>282.11868299999998</v>
      </c>
      <c r="M551">
        <f t="shared" si="85"/>
        <v>308570.40350000001</v>
      </c>
      <c r="N551">
        <f t="shared" si="79"/>
        <v>14</v>
      </c>
      <c r="O551">
        <f t="shared" si="80"/>
        <v>1</v>
      </c>
      <c r="Q551">
        <f>Q550+N551*(K551-K550)</f>
        <v>2085.7040350000002</v>
      </c>
      <c r="R551">
        <f t="shared" si="86"/>
        <v>208570.40350000001</v>
      </c>
      <c r="S551">
        <f t="shared" si="87"/>
        <v>122723.47319999999</v>
      </c>
      <c r="U551" s="1" t="s">
        <v>563</v>
      </c>
      <c r="V551">
        <v>208570.40349999999</v>
      </c>
      <c r="W551">
        <f t="shared" si="88"/>
        <v>0</v>
      </c>
      <c r="AG551" s="1"/>
    </row>
    <row r="552" spans="1:33" x14ac:dyDescent="0.25">
      <c r="A552" s="1">
        <v>43623</v>
      </c>
      <c r="B552">
        <v>-8.5158213185549895E-3</v>
      </c>
      <c r="D552" s="2">
        <v>43623</v>
      </c>
      <c r="E552" s="3">
        <v>0</v>
      </c>
      <c r="F552" s="5">
        <v>1</v>
      </c>
      <c r="G552">
        <f t="shared" si="81"/>
        <v>0</v>
      </c>
      <c r="H552">
        <f t="shared" si="82"/>
        <v>1</v>
      </c>
      <c r="I552">
        <f t="shared" si="83"/>
        <v>0</v>
      </c>
      <c r="J552">
        <f t="shared" si="84"/>
        <v>-8.5158213185549895E-3</v>
      </c>
      <c r="K552">
        <v>284.94186400000001</v>
      </c>
      <c r="M552">
        <f t="shared" si="85"/>
        <v>313087.49310000008</v>
      </c>
      <c r="N552">
        <f t="shared" si="79"/>
        <v>16</v>
      </c>
      <c r="O552">
        <f t="shared" si="80"/>
        <v>1</v>
      </c>
      <c r="Q552">
        <f>Q551+N552*(K552-K551)</f>
        <v>2130.8749310000007</v>
      </c>
      <c r="R552">
        <f t="shared" si="86"/>
        <v>213087.49310000008</v>
      </c>
      <c r="S552">
        <f t="shared" si="87"/>
        <v>123852.74560000001</v>
      </c>
      <c r="U552" s="1" t="s">
        <v>564</v>
      </c>
      <c r="V552">
        <v>213087.493099999</v>
      </c>
      <c r="W552">
        <f t="shared" si="88"/>
        <v>1.076841726899147E-9</v>
      </c>
      <c r="AG552" s="1"/>
    </row>
    <row r="553" spans="1:33" x14ac:dyDescent="0.25">
      <c r="A553" s="1">
        <v>43626</v>
      </c>
      <c r="B553">
        <v>7.9511069525151003E-4</v>
      </c>
      <c r="D553" s="2">
        <v>43626</v>
      </c>
      <c r="E553" s="3">
        <v>0</v>
      </c>
      <c r="F553" s="5">
        <v>1</v>
      </c>
      <c r="G553">
        <f t="shared" si="81"/>
        <v>0</v>
      </c>
      <c r="H553">
        <f t="shared" si="82"/>
        <v>1</v>
      </c>
      <c r="I553">
        <f t="shared" si="83"/>
        <v>0</v>
      </c>
      <c r="J553">
        <f t="shared" si="84"/>
        <v>7.9511069525151003E-4</v>
      </c>
      <c r="K553">
        <v>286.24945100000002</v>
      </c>
      <c r="M553">
        <f t="shared" si="85"/>
        <v>315441.14970000007</v>
      </c>
      <c r="N553">
        <f t="shared" si="79"/>
        <v>18</v>
      </c>
      <c r="O553">
        <f t="shared" si="80"/>
        <v>1</v>
      </c>
      <c r="Q553">
        <f>Q552+N553*(K553-K552)</f>
        <v>2154.411497000001</v>
      </c>
      <c r="R553">
        <f t="shared" si="86"/>
        <v>215441.1497000001</v>
      </c>
      <c r="S553">
        <f t="shared" si="87"/>
        <v>124375.7804</v>
      </c>
      <c r="U553" s="1" t="s">
        <v>565</v>
      </c>
      <c r="V553">
        <v>215441.14969999899</v>
      </c>
      <c r="W553">
        <f t="shared" si="88"/>
        <v>1.1059455573558807E-9</v>
      </c>
      <c r="AG553" s="1"/>
    </row>
    <row r="554" spans="1:33" x14ac:dyDescent="0.25">
      <c r="A554" s="1">
        <v>43627</v>
      </c>
      <c r="B554">
        <v>1.6288902532588499E-3</v>
      </c>
      <c r="D554" s="2">
        <v>43627</v>
      </c>
      <c r="E554" s="3">
        <v>0</v>
      </c>
      <c r="F554" s="5">
        <v>1</v>
      </c>
      <c r="G554">
        <f t="shared" si="81"/>
        <v>0</v>
      </c>
      <c r="H554">
        <f t="shared" si="82"/>
        <v>1</v>
      </c>
      <c r="I554">
        <f t="shared" si="83"/>
        <v>0</v>
      </c>
      <c r="J554">
        <f t="shared" si="84"/>
        <v>1.6288902532588499E-3</v>
      </c>
      <c r="K554">
        <v>286.180115</v>
      </c>
      <c r="M554">
        <f t="shared" si="85"/>
        <v>315302.47770000005</v>
      </c>
      <c r="N554">
        <f t="shared" si="79"/>
        <v>20</v>
      </c>
      <c r="O554">
        <f t="shared" si="80"/>
        <v>1</v>
      </c>
      <c r="Q554">
        <f>Q553+N554*(K554-K553)</f>
        <v>2153.0247770000005</v>
      </c>
      <c r="R554">
        <f t="shared" si="86"/>
        <v>215302.47770000005</v>
      </c>
      <c r="S554">
        <f t="shared" si="87"/>
        <v>124348.046</v>
      </c>
      <c r="U554" s="1" t="s">
        <v>566</v>
      </c>
      <c r="V554">
        <v>215302.477699999</v>
      </c>
      <c r="W554">
        <f t="shared" si="88"/>
        <v>1.0477378964424133E-9</v>
      </c>
      <c r="AG554" s="1"/>
    </row>
    <row r="555" spans="1:33" x14ac:dyDescent="0.25">
      <c r="A555" s="1">
        <v>43628</v>
      </c>
      <c r="B555">
        <v>2.3086964856387102E-2</v>
      </c>
      <c r="D555" s="2">
        <v>43628</v>
      </c>
      <c r="E555" s="3">
        <v>0</v>
      </c>
      <c r="F555" s="5">
        <v>1</v>
      </c>
      <c r="G555">
        <f t="shared" si="81"/>
        <v>0</v>
      </c>
      <c r="H555">
        <f t="shared" si="82"/>
        <v>1</v>
      </c>
      <c r="I555">
        <f t="shared" si="83"/>
        <v>0</v>
      </c>
      <c r="J555">
        <f t="shared" si="84"/>
        <v>2.3086964856387102E-2</v>
      </c>
      <c r="K555">
        <v>285.67492700000003</v>
      </c>
      <c r="M555">
        <f t="shared" si="85"/>
        <v>314191.06410000013</v>
      </c>
      <c r="N555">
        <f t="shared" si="79"/>
        <v>22</v>
      </c>
      <c r="O555">
        <f t="shared" si="80"/>
        <v>1</v>
      </c>
      <c r="Q555">
        <f>Q554+N555*(K555-K554)</f>
        <v>2141.9106410000013</v>
      </c>
      <c r="R555">
        <f t="shared" si="86"/>
        <v>214191.06410000013</v>
      </c>
      <c r="S555">
        <f t="shared" si="87"/>
        <v>124145.97080000001</v>
      </c>
      <c r="U555" s="1" t="s">
        <v>567</v>
      </c>
      <c r="V555">
        <v>214191.06409999999</v>
      </c>
      <c r="W555">
        <f t="shared" si="88"/>
        <v>0</v>
      </c>
      <c r="AG555" s="1"/>
    </row>
    <row r="556" spans="1:33" x14ac:dyDescent="0.25">
      <c r="A556" s="1">
        <v>43629</v>
      </c>
      <c r="B556">
        <v>1.1942716381789301E-2</v>
      </c>
      <c r="D556" s="2">
        <v>43629</v>
      </c>
      <c r="E556" s="3">
        <v>0</v>
      </c>
      <c r="F556" s="5">
        <v>1</v>
      </c>
      <c r="G556">
        <f t="shared" si="81"/>
        <v>0</v>
      </c>
      <c r="H556">
        <f t="shared" si="82"/>
        <v>1</v>
      </c>
      <c r="I556">
        <f t="shared" si="83"/>
        <v>0</v>
      </c>
      <c r="J556">
        <f t="shared" si="84"/>
        <v>1.1942716381789301E-2</v>
      </c>
      <c r="K556">
        <v>286.85366800000003</v>
      </c>
      <c r="M556">
        <f t="shared" si="85"/>
        <v>316784.29430000018</v>
      </c>
      <c r="N556">
        <f t="shared" ref="N556:N619" si="89">N555+G556+H556+O556</f>
        <v>22</v>
      </c>
      <c r="O556">
        <f t="shared" ref="O556:O619" si="90">-(G515+H515)</f>
        <v>-1</v>
      </c>
      <c r="Q556">
        <f>Q555+N556*(K556-K555)</f>
        <v>2167.8429430000015</v>
      </c>
      <c r="R556">
        <f t="shared" si="86"/>
        <v>216784.29430000015</v>
      </c>
      <c r="S556">
        <f t="shared" si="87"/>
        <v>124617.46720000001</v>
      </c>
      <c r="U556" s="1" t="s">
        <v>568</v>
      </c>
      <c r="V556">
        <v>216784.29430000001</v>
      </c>
      <c r="W556">
        <f t="shared" si="88"/>
        <v>0</v>
      </c>
      <c r="AG556" s="1"/>
    </row>
    <row r="557" spans="1:33" x14ac:dyDescent="0.25">
      <c r="A557" s="1">
        <v>43630</v>
      </c>
      <c r="B557">
        <v>7.29665584284111E-4</v>
      </c>
      <c r="D557" s="2">
        <v>43630</v>
      </c>
      <c r="E557" s="3">
        <v>0</v>
      </c>
      <c r="F557" s="5">
        <v>1</v>
      </c>
      <c r="G557">
        <f t="shared" si="81"/>
        <v>0</v>
      </c>
      <c r="H557">
        <f t="shared" si="82"/>
        <v>1</v>
      </c>
      <c r="I557">
        <f t="shared" si="83"/>
        <v>0</v>
      </c>
      <c r="J557">
        <f t="shared" si="84"/>
        <v>7.29665584284111E-4</v>
      </c>
      <c r="K557">
        <v>286.536743</v>
      </c>
      <c r="M557">
        <f t="shared" si="85"/>
        <v>316055.36680000008</v>
      </c>
      <c r="N557">
        <f t="shared" si="89"/>
        <v>23</v>
      </c>
      <c r="O557">
        <f t="shared" si="90"/>
        <v>0</v>
      </c>
      <c r="Q557">
        <f>Q556+N557*(K557-K556)</f>
        <v>2160.5536680000009</v>
      </c>
      <c r="R557">
        <f t="shared" si="86"/>
        <v>216055.36680000011</v>
      </c>
      <c r="S557">
        <f t="shared" si="87"/>
        <v>124490.6972</v>
      </c>
      <c r="U557" s="1" t="s">
        <v>569</v>
      </c>
      <c r="V557">
        <v>216055.366799999</v>
      </c>
      <c r="W557">
        <f t="shared" si="88"/>
        <v>1.1059455573558807E-9</v>
      </c>
      <c r="AG557" s="1"/>
    </row>
    <row r="558" spans="1:33" x14ac:dyDescent="0.25">
      <c r="A558" s="1">
        <v>43633</v>
      </c>
      <c r="B558">
        <v>1.59065377093097E-2</v>
      </c>
      <c r="D558" s="2">
        <v>43633</v>
      </c>
      <c r="E558" s="3">
        <v>0</v>
      </c>
      <c r="F558" s="5">
        <v>1</v>
      </c>
      <c r="G558">
        <f t="shared" si="81"/>
        <v>0</v>
      </c>
      <c r="H558">
        <f t="shared" si="82"/>
        <v>1</v>
      </c>
      <c r="I558">
        <f t="shared" si="83"/>
        <v>0</v>
      </c>
      <c r="J558">
        <f t="shared" si="84"/>
        <v>1.59065377093097E-2</v>
      </c>
      <c r="K558">
        <v>286.64566000000002</v>
      </c>
      <c r="M558">
        <f t="shared" si="85"/>
        <v>316327.65930000017</v>
      </c>
      <c r="N558">
        <f t="shared" si="89"/>
        <v>25</v>
      </c>
      <c r="O558">
        <f t="shared" si="90"/>
        <v>1</v>
      </c>
      <c r="Q558">
        <f>Q557+N558*(K558-K557)</f>
        <v>2163.2765930000014</v>
      </c>
      <c r="R558">
        <f t="shared" si="86"/>
        <v>216327.65930000014</v>
      </c>
      <c r="S558">
        <f t="shared" si="87"/>
        <v>124534.26400000001</v>
      </c>
      <c r="U558" s="1" t="s">
        <v>570</v>
      </c>
      <c r="V558">
        <v>216327.6593</v>
      </c>
      <c r="W558">
        <f t="shared" si="88"/>
        <v>0</v>
      </c>
      <c r="AG558" s="1"/>
    </row>
    <row r="559" spans="1:33" x14ac:dyDescent="0.25">
      <c r="A559" s="1">
        <v>43634</v>
      </c>
      <c r="B559">
        <v>-2.4347503001203301E-2</v>
      </c>
      <c r="D559" s="2">
        <v>43634</v>
      </c>
      <c r="E559" s="3">
        <v>0</v>
      </c>
      <c r="F559" s="5">
        <v>1</v>
      </c>
      <c r="G559">
        <f t="shared" si="81"/>
        <v>0</v>
      </c>
      <c r="H559">
        <f t="shared" si="82"/>
        <v>1</v>
      </c>
      <c r="I559">
        <f t="shared" si="83"/>
        <v>0</v>
      </c>
      <c r="J559">
        <f t="shared" si="84"/>
        <v>-2.4347503001203301E-2</v>
      </c>
      <c r="K559">
        <v>289.647156</v>
      </c>
      <c r="M559">
        <f t="shared" si="85"/>
        <v>324431.69850000006</v>
      </c>
      <c r="N559">
        <f t="shared" si="89"/>
        <v>27</v>
      </c>
      <c r="O559">
        <f t="shared" si="90"/>
        <v>1</v>
      </c>
      <c r="Q559">
        <f>Q558+N559*(K559-K558)</f>
        <v>2244.3169850000008</v>
      </c>
      <c r="R559">
        <f t="shared" si="86"/>
        <v>224431.69850000009</v>
      </c>
      <c r="S559">
        <f t="shared" si="87"/>
        <v>125734.8624</v>
      </c>
      <c r="U559" s="1" t="s">
        <v>571</v>
      </c>
      <c r="V559">
        <v>224431.69849999901</v>
      </c>
      <c r="W559">
        <f t="shared" si="88"/>
        <v>1.076841726899147E-9</v>
      </c>
      <c r="AG559" s="1"/>
    </row>
    <row r="560" spans="1:33" x14ac:dyDescent="0.25">
      <c r="A560" s="1">
        <v>43635</v>
      </c>
      <c r="B560">
        <v>-2.39730954499787E-2</v>
      </c>
      <c r="D560" s="2">
        <v>43635</v>
      </c>
      <c r="E560" s="4">
        <v>7.7715611723760895E-15</v>
      </c>
      <c r="F560" s="5">
        <v>0.99999999999999201</v>
      </c>
      <c r="G560">
        <f t="shared" si="81"/>
        <v>0</v>
      </c>
      <c r="H560">
        <f t="shared" si="82"/>
        <v>1</v>
      </c>
      <c r="I560">
        <f t="shared" si="83"/>
        <v>0</v>
      </c>
      <c r="J560">
        <f t="shared" si="84"/>
        <v>-2.39730954499787E-2</v>
      </c>
      <c r="K560">
        <v>290.30093399999998</v>
      </c>
      <c r="M560">
        <f t="shared" si="85"/>
        <v>326196.89910000004</v>
      </c>
      <c r="N560">
        <f t="shared" si="89"/>
        <v>27</v>
      </c>
      <c r="O560">
        <f t="shared" si="90"/>
        <v>-1</v>
      </c>
      <c r="Q560">
        <f>Q559+N560*(K560-K559)</f>
        <v>2261.9689910000006</v>
      </c>
      <c r="R560">
        <f t="shared" si="86"/>
        <v>226196.89910000007</v>
      </c>
      <c r="S560">
        <f t="shared" si="87"/>
        <v>125996.37359999999</v>
      </c>
      <c r="U560" s="1" t="s">
        <v>572</v>
      </c>
      <c r="V560">
        <v>226196.89909999899</v>
      </c>
      <c r="W560">
        <f t="shared" si="88"/>
        <v>1.076841726899147E-9</v>
      </c>
      <c r="AG560" s="1"/>
    </row>
    <row r="561" spans="1:33" x14ac:dyDescent="0.25">
      <c r="A561" s="1">
        <v>43636</v>
      </c>
      <c r="B561">
        <v>-1.8945238803289501E-2</v>
      </c>
      <c r="D561" s="2">
        <v>43636</v>
      </c>
      <c r="E561" s="4">
        <v>5.4147797357018102E-12</v>
      </c>
      <c r="F561" s="5">
        <v>0.999999999994585</v>
      </c>
      <c r="G561">
        <f t="shared" si="81"/>
        <v>0</v>
      </c>
      <c r="H561">
        <f t="shared" si="82"/>
        <v>1</v>
      </c>
      <c r="I561">
        <f t="shared" si="83"/>
        <v>0</v>
      </c>
      <c r="J561">
        <f t="shared" si="84"/>
        <v>-1.8945238803289501E-2</v>
      </c>
      <c r="K561">
        <v>293.07458500000001</v>
      </c>
      <c r="M561">
        <f t="shared" si="85"/>
        <v>334240.4870000002</v>
      </c>
      <c r="N561">
        <f t="shared" si="89"/>
        <v>29</v>
      </c>
      <c r="O561">
        <f t="shared" si="90"/>
        <v>1</v>
      </c>
      <c r="Q561">
        <f>Q560+N561*(K561-K560)</f>
        <v>2342.4048700000017</v>
      </c>
      <c r="R561">
        <f t="shared" si="86"/>
        <v>234240.48700000017</v>
      </c>
      <c r="S561">
        <f t="shared" si="87"/>
        <v>127105.834</v>
      </c>
      <c r="U561" s="1" t="s">
        <v>573</v>
      </c>
      <c r="V561">
        <v>234240.48699999999</v>
      </c>
      <c r="W561">
        <f t="shared" si="88"/>
        <v>0</v>
      </c>
      <c r="AG561" s="1"/>
    </row>
    <row r="562" spans="1:33" x14ac:dyDescent="0.25">
      <c r="A562" s="1">
        <v>43637</v>
      </c>
      <c r="B562">
        <v>-5.6803764898075704E-3</v>
      </c>
      <c r="D562" s="2">
        <v>43637</v>
      </c>
      <c r="E562" s="4">
        <v>8.7707618945387304E-14</v>
      </c>
      <c r="F562" s="5">
        <v>0.99999999999991196</v>
      </c>
      <c r="G562">
        <f t="shared" si="81"/>
        <v>0</v>
      </c>
      <c r="H562">
        <f t="shared" si="82"/>
        <v>1</v>
      </c>
      <c r="I562">
        <f t="shared" si="83"/>
        <v>0</v>
      </c>
      <c r="J562">
        <f t="shared" si="84"/>
        <v>-5.6803764898075704E-3</v>
      </c>
      <c r="K562">
        <v>292.64855999999997</v>
      </c>
      <c r="M562">
        <f t="shared" si="85"/>
        <v>332919.80950000009</v>
      </c>
      <c r="N562">
        <f t="shared" si="89"/>
        <v>31</v>
      </c>
      <c r="O562">
        <f t="shared" si="90"/>
        <v>1</v>
      </c>
      <c r="Q562">
        <f>Q561+N562*(K562-K561)</f>
        <v>2329.1980950000006</v>
      </c>
      <c r="R562">
        <f t="shared" si="86"/>
        <v>232919.80950000006</v>
      </c>
      <c r="S562">
        <f t="shared" si="87"/>
        <v>126935.42399999998</v>
      </c>
      <c r="U562" s="1" t="s">
        <v>574</v>
      </c>
      <c r="V562">
        <v>232919.8095</v>
      </c>
      <c r="W562">
        <f t="shared" si="88"/>
        <v>0</v>
      </c>
      <c r="AG562" s="1"/>
    </row>
    <row r="563" spans="1:33" x14ac:dyDescent="0.25">
      <c r="A563" s="1">
        <v>43640</v>
      </c>
      <c r="B563">
        <v>-1.20896654558633E-2</v>
      </c>
      <c r="D563" s="2">
        <v>43640</v>
      </c>
      <c r="E563" s="4">
        <v>2.7999824681046403E-13</v>
      </c>
      <c r="F563" s="5">
        <v>0.99999999999972</v>
      </c>
      <c r="G563">
        <f t="shared" si="81"/>
        <v>0</v>
      </c>
      <c r="H563">
        <f t="shared" si="82"/>
        <v>1</v>
      </c>
      <c r="I563">
        <f t="shared" si="83"/>
        <v>0</v>
      </c>
      <c r="J563">
        <f t="shared" si="84"/>
        <v>-1.20896654558633E-2</v>
      </c>
      <c r="K563">
        <v>292.29022200000003</v>
      </c>
      <c r="M563">
        <f t="shared" si="85"/>
        <v>331737.29410000023</v>
      </c>
      <c r="N563">
        <f t="shared" si="89"/>
        <v>33</v>
      </c>
      <c r="O563">
        <f t="shared" si="90"/>
        <v>1</v>
      </c>
      <c r="Q563">
        <f>Q562+N563*(K563-K562)</f>
        <v>2317.3729410000024</v>
      </c>
      <c r="R563">
        <f t="shared" si="86"/>
        <v>231737.29410000023</v>
      </c>
      <c r="S563">
        <f t="shared" si="87"/>
        <v>126792.08880000001</v>
      </c>
      <c r="U563" s="1" t="s">
        <v>575</v>
      </c>
      <c r="V563">
        <v>231737.2941</v>
      </c>
      <c r="W563">
        <f t="shared" si="88"/>
        <v>2.3283064365386963E-10</v>
      </c>
      <c r="AG563" s="1"/>
    </row>
    <row r="564" spans="1:33" x14ac:dyDescent="0.25">
      <c r="A564" s="1">
        <v>43641</v>
      </c>
      <c r="B564">
        <v>5.8123138614103401E-3</v>
      </c>
      <c r="D564" s="2">
        <v>43641</v>
      </c>
      <c r="E564" s="4">
        <v>6.6613381477509304E-16</v>
      </c>
      <c r="F564" s="5">
        <v>0.999999999999999</v>
      </c>
      <c r="G564">
        <f t="shared" si="81"/>
        <v>0</v>
      </c>
      <c r="H564">
        <f t="shared" si="82"/>
        <v>1</v>
      </c>
      <c r="I564">
        <f t="shared" si="83"/>
        <v>0</v>
      </c>
      <c r="J564">
        <f t="shared" si="84"/>
        <v>5.8123138614103401E-3</v>
      </c>
      <c r="K564">
        <v>289.42346199999997</v>
      </c>
      <c r="M564">
        <f t="shared" si="85"/>
        <v>322276.9861000001</v>
      </c>
      <c r="N564">
        <f t="shared" si="89"/>
        <v>33</v>
      </c>
      <c r="O564">
        <f t="shared" si="90"/>
        <v>-1</v>
      </c>
      <c r="Q564">
        <f>Q563+N564*(K564-K563)</f>
        <v>2222.7698610000007</v>
      </c>
      <c r="R564">
        <f t="shared" si="86"/>
        <v>222276.98610000007</v>
      </c>
      <c r="S564">
        <f t="shared" si="87"/>
        <v>125645.38479999999</v>
      </c>
      <c r="U564" s="1" t="s">
        <v>576</v>
      </c>
      <c r="V564">
        <v>222276.98610000001</v>
      </c>
      <c r="W564">
        <f t="shared" si="88"/>
        <v>0</v>
      </c>
      <c r="AG564" s="1"/>
    </row>
    <row r="565" spans="1:33" x14ac:dyDescent="0.25">
      <c r="A565" s="1">
        <v>43642</v>
      </c>
      <c r="B565">
        <v>6.5067132051492803E-3</v>
      </c>
      <c r="D565" s="2">
        <v>43642</v>
      </c>
      <c r="E565" s="4">
        <v>4.4408920985006202E-16</v>
      </c>
      <c r="F565" s="5">
        <v>0.999999999999999</v>
      </c>
      <c r="G565">
        <f t="shared" si="81"/>
        <v>0</v>
      </c>
      <c r="H565">
        <f t="shared" si="82"/>
        <v>1</v>
      </c>
      <c r="I565">
        <f t="shared" si="83"/>
        <v>0</v>
      </c>
      <c r="J565">
        <f t="shared" si="84"/>
        <v>6.5067132051492803E-3</v>
      </c>
      <c r="K565">
        <v>289.13476600000001</v>
      </c>
      <c r="M565">
        <f t="shared" si="85"/>
        <v>321324.28930000018</v>
      </c>
      <c r="N565">
        <f t="shared" si="89"/>
        <v>33</v>
      </c>
      <c r="O565">
        <f t="shared" si="90"/>
        <v>-1</v>
      </c>
      <c r="Q565">
        <f>Q564+N565*(K565-K564)</f>
        <v>2213.2428930000019</v>
      </c>
      <c r="R565">
        <f t="shared" si="86"/>
        <v>221324.28930000018</v>
      </c>
      <c r="S565">
        <f t="shared" si="87"/>
        <v>125529.90640000001</v>
      </c>
      <c r="U565" s="1" t="s">
        <v>577</v>
      </c>
      <c r="V565">
        <v>221324.2893</v>
      </c>
      <c r="W565">
        <f t="shared" si="88"/>
        <v>0</v>
      </c>
      <c r="AG565" s="1"/>
    </row>
    <row r="566" spans="1:33" x14ac:dyDescent="0.25">
      <c r="A566" s="1">
        <v>43643</v>
      </c>
      <c r="B566">
        <v>-2.2812979819267599E-2</v>
      </c>
      <c r="D566" s="2">
        <v>43643</v>
      </c>
      <c r="E566" s="4">
        <v>2.6645352591003702E-15</v>
      </c>
      <c r="F566" s="5">
        <v>0.999999999999997</v>
      </c>
      <c r="G566">
        <f t="shared" si="81"/>
        <v>0</v>
      </c>
      <c r="H566">
        <f t="shared" si="82"/>
        <v>1</v>
      </c>
      <c r="I566">
        <f t="shared" si="83"/>
        <v>0</v>
      </c>
      <c r="J566">
        <f t="shared" si="84"/>
        <v>-2.2812979819267599E-2</v>
      </c>
      <c r="K566">
        <v>290.160034</v>
      </c>
      <c r="M566">
        <f t="shared" si="85"/>
        <v>324912.72730000014</v>
      </c>
      <c r="N566">
        <f t="shared" si="89"/>
        <v>35</v>
      </c>
      <c r="O566">
        <f t="shared" si="90"/>
        <v>1</v>
      </c>
      <c r="Q566">
        <f>Q565+N566*(K566-K565)</f>
        <v>2249.1272730000014</v>
      </c>
      <c r="R566">
        <f t="shared" si="86"/>
        <v>224912.72730000014</v>
      </c>
      <c r="S566">
        <f t="shared" si="87"/>
        <v>125940.01360000001</v>
      </c>
      <c r="U566" s="1" t="s">
        <v>578</v>
      </c>
      <c r="V566">
        <v>224912.72729999901</v>
      </c>
      <c r="W566">
        <f t="shared" si="88"/>
        <v>1.1350493878126144E-9</v>
      </c>
      <c r="AG566" s="1"/>
    </row>
    <row r="567" spans="1:33" x14ac:dyDescent="0.25">
      <c r="A567" s="1">
        <v>43644</v>
      </c>
      <c r="B567">
        <v>-1.7064860166410699E-2</v>
      </c>
      <c r="D567" s="2">
        <v>43644</v>
      </c>
      <c r="E567" s="4">
        <v>8.6597395920762194E-15</v>
      </c>
      <c r="F567" s="5">
        <v>0.99999999999999101</v>
      </c>
      <c r="G567">
        <f t="shared" si="81"/>
        <v>0</v>
      </c>
      <c r="H567">
        <f t="shared" si="82"/>
        <v>1</v>
      </c>
      <c r="I567">
        <f t="shared" si="83"/>
        <v>0</v>
      </c>
      <c r="J567">
        <f t="shared" si="84"/>
        <v>-1.7064860166410699E-2</v>
      </c>
      <c r="K567">
        <v>291.65313700000002</v>
      </c>
      <c r="M567">
        <f t="shared" si="85"/>
        <v>330437.20840000024</v>
      </c>
      <c r="N567">
        <f t="shared" si="89"/>
        <v>37</v>
      </c>
      <c r="O567">
        <f t="shared" si="90"/>
        <v>1</v>
      </c>
      <c r="Q567">
        <f>Q566+N567*(K567-K566)</f>
        <v>2304.3720840000024</v>
      </c>
      <c r="R567">
        <f t="shared" si="86"/>
        <v>230437.20840000024</v>
      </c>
      <c r="S567">
        <f t="shared" si="87"/>
        <v>126537.25480000001</v>
      </c>
      <c r="U567" s="1" t="s">
        <v>579</v>
      </c>
      <c r="V567">
        <v>230437.2084</v>
      </c>
      <c r="W567">
        <f t="shared" si="88"/>
        <v>2.3283064365386963E-10</v>
      </c>
      <c r="AG567" s="1"/>
    </row>
    <row r="568" spans="1:33" x14ac:dyDescent="0.25">
      <c r="A568" s="1">
        <v>43647</v>
      </c>
      <c r="B568">
        <v>-2.9730123112691E-2</v>
      </c>
      <c r="D568" s="2">
        <v>43647</v>
      </c>
      <c r="E568" s="4">
        <v>2.2204460492503099E-15</v>
      </c>
      <c r="F568" s="5">
        <v>0.999999999999997</v>
      </c>
      <c r="G568">
        <f t="shared" si="81"/>
        <v>0</v>
      </c>
      <c r="H568">
        <f t="shared" si="82"/>
        <v>1</v>
      </c>
      <c r="I568">
        <f t="shared" si="83"/>
        <v>0</v>
      </c>
      <c r="J568">
        <f t="shared" si="84"/>
        <v>-2.9730123112691E-2</v>
      </c>
      <c r="K568">
        <v>294.30093399999998</v>
      </c>
      <c r="M568">
        <f t="shared" si="85"/>
        <v>340234.0573000001</v>
      </c>
      <c r="N568">
        <f t="shared" si="89"/>
        <v>37</v>
      </c>
      <c r="O568">
        <f t="shared" si="90"/>
        <v>-1</v>
      </c>
      <c r="Q568">
        <f>Q567+N568*(K568-K567)</f>
        <v>2402.3405730000013</v>
      </c>
      <c r="R568">
        <f t="shared" si="86"/>
        <v>240234.05730000013</v>
      </c>
      <c r="S568">
        <f t="shared" si="87"/>
        <v>127596.37359999999</v>
      </c>
      <c r="U568" s="1" t="s">
        <v>580</v>
      </c>
      <c r="V568">
        <v>240234.057299999</v>
      </c>
      <c r="W568">
        <f t="shared" si="88"/>
        <v>1.1350493878126144E-9</v>
      </c>
      <c r="AG568" s="1"/>
    </row>
    <row r="569" spans="1:33" x14ac:dyDescent="0.25">
      <c r="A569" s="1">
        <v>43648</v>
      </c>
      <c r="B569">
        <v>-2.5436023879331901E-2</v>
      </c>
      <c r="D569" s="2">
        <v>43648</v>
      </c>
      <c r="E569" s="4">
        <v>2.35367281220533E-14</v>
      </c>
      <c r="F569" s="5">
        <v>0.99999999999997602</v>
      </c>
      <c r="G569">
        <f t="shared" si="81"/>
        <v>0</v>
      </c>
      <c r="H569">
        <f t="shared" si="82"/>
        <v>1</v>
      </c>
      <c r="I569">
        <f t="shared" si="83"/>
        <v>0</v>
      </c>
      <c r="J569">
        <f t="shared" si="84"/>
        <v>-2.5436023879331901E-2</v>
      </c>
      <c r="K569">
        <v>295.06738300000001</v>
      </c>
      <c r="M569">
        <f t="shared" si="85"/>
        <v>343069.91860000021</v>
      </c>
      <c r="N569">
        <f t="shared" si="89"/>
        <v>37</v>
      </c>
      <c r="O569">
        <f t="shared" si="90"/>
        <v>-1</v>
      </c>
      <c r="Q569">
        <f>Q568+N569*(K569-K568)</f>
        <v>2430.6991860000021</v>
      </c>
      <c r="R569">
        <f t="shared" si="86"/>
        <v>243069.91860000021</v>
      </c>
      <c r="S569">
        <f t="shared" si="87"/>
        <v>127902.9532</v>
      </c>
      <c r="U569" s="1" t="s">
        <v>581</v>
      </c>
      <c r="V569">
        <v>243069.91859999899</v>
      </c>
      <c r="W569">
        <f t="shared" si="88"/>
        <v>1.2223608791828156E-9</v>
      </c>
      <c r="AG569" s="1"/>
    </row>
    <row r="570" spans="1:33" x14ac:dyDescent="0.25">
      <c r="A570" s="1">
        <v>43649</v>
      </c>
      <c r="B570">
        <v>-2.08165928519553E-2</v>
      </c>
      <c r="D570" s="2">
        <v>43649</v>
      </c>
      <c r="E570" s="4">
        <v>3.0580427079485097E-11</v>
      </c>
      <c r="F570" s="5">
        <v>0.99999999996941902</v>
      </c>
      <c r="G570">
        <f t="shared" si="81"/>
        <v>0</v>
      </c>
      <c r="H570">
        <f t="shared" si="82"/>
        <v>1</v>
      </c>
      <c r="I570">
        <f t="shared" si="83"/>
        <v>0</v>
      </c>
      <c r="J570">
        <f t="shared" si="84"/>
        <v>-2.08165928519553E-2</v>
      </c>
      <c r="K570">
        <v>297.42648300000002</v>
      </c>
      <c r="M570">
        <f t="shared" si="85"/>
        <v>352270.40860000026</v>
      </c>
      <c r="N570">
        <f t="shared" si="89"/>
        <v>39</v>
      </c>
      <c r="O570">
        <f t="shared" si="90"/>
        <v>1</v>
      </c>
      <c r="Q570">
        <f>Q569+N570*(K570-K569)</f>
        <v>2522.7040860000025</v>
      </c>
      <c r="R570">
        <f t="shared" si="86"/>
        <v>252270.40860000026</v>
      </c>
      <c r="S570">
        <f t="shared" si="87"/>
        <v>128846.5932</v>
      </c>
      <c r="U570" s="1" t="s">
        <v>582</v>
      </c>
      <c r="V570">
        <v>252270.4086</v>
      </c>
      <c r="W570">
        <f t="shared" si="88"/>
        <v>2.6193447411060333E-10</v>
      </c>
      <c r="AG570" s="1"/>
    </row>
    <row r="571" spans="1:33" x14ac:dyDescent="0.25">
      <c r="A571" s="1">
        <v>43651</v>
      </c>
      <c r="B571">
        <v>-2.0136660296355399E-2</v>
      </c>
      <c r="D571" s="2">
        <v>43651</v>
      </c>
      <c r="E571" s="4">
        <v>3.4494407330498601E-10</v>
      </c>
      <c r="F571" s="5">
        <v>0.99999999965505504</v>
      </c>
      <c r="G571">
        <f t="shared" si="81"/>
        <v>0</v>
      </c>
      <c r="H571">
        <f t="shared" si="82"/>
        <v>1</v>
      </c>
      <c r="I571">
        <f t="shared" si="83"/>
        <v>0</v>
      </c>
      <c r="J571">
        <f t="shared" si="84"/>
        <v>-2.0136660296355399E-2</v>
      </c>
      <c r="K571">
        <v>297.08804300000003</v>
      </c>
      <c r="M571">
        <f t="shared" si="85"/>
        <v>350882.80460000027</v>
      </c>
      <c r="N571">
        <f t="shared" si="89"/>
        <v>41</v>
      </c>
      <c r="O571">
        <f t="shared" si="90"/>
        <v>1</v>
      </c>
      <c r="Q571">
        <f>Q570+N571*(K571-K570)</f>
        <v>2508.8280460000028</v>
      </c>
      <c r="R571">
        <f t="shared" si="86"/>
        <v>250882.80460000029</v>
      </c>
      <c r="S571">
        <f t="shared" si="87"/>
        <v>128711.21720000001</v>
      </c>
      <c r="U571" s="1" t="s">
        <v>583</v>
      </c>
      <c r="V571">
        <v>250882.8046</v>
      </c>
      <c r="W571">
        <f t="shared" si="88"/>
        <v>2.9103830456733704E-10</v>
      </c>
      <c r="AG571" s="1"/>
    </row>
    <row r="572" spans="1:33" x14ac:dyDescent="0.25">
      <c r="A572" s="1">
        <v>43654</v>
      </c>
      <c r="B572">
        <v>-2.0483832634925501E-2</v>
      </c>
      <c r="D572" s="2">
        <v>43654</v>
      </c>
      <c r="E572" s="4">
        <v>3.0915869864145401E-10</v>
      </c>
      <c r="F572" s="5">
        <v>0.99999999969084097</v>
      </c>
      <c r="I572">
        <f t="shared" si="83"/>
        <v>0</v>
      </c>
      <c r="J572">
        <f t="shared" si="84"/>
        <v>0</v>
      </c>
      <c r="K572">
        <v>295.45559700000001</v>
      </c>
      <c r="M572">
        <f t="shared" si="85"/>
        <v>344353.02060000022</v>
      </c>
      <c r="N572">
        <f t="shared" si="89"/>
        <v>40</v>
      </c>
      <c r="O572">
        <f t="shared" si="90"/>
        <v>-1</v>
      </c>
      <c r="Q572">
        <f>Q571+N572*(K572-K571)</f>
        <v>2443.5302060000022</v>
      </c>
      <c r="R572">
        <f t="shared" si="86"/>
        <v>244353.02060000022</v>
      </c>
      <c r="S572">
        <f t="shared" si="87"/>
        <v>128058.23880000001</v>
      </c>
      <c r="U572" s="1" t="s">
        <v>584</v>
      </c>
      <c r="V572">
        <v>244353.02059999999</v>
      </c>
      <c r="W572">
        <f t="shared" si="88"/>
        <v>2.3283064365386963E-10</v>
      </c>
      <c r="AG572" s="1"/>
    </row>
    <row r="573" spans="1:33" x14ac:dyDescent="0.25">
      <c r="A573" s="1">
        <v>43655</v>
      </c>
      <c r="B573">
        <v>-1.05992050682399E-2</v>
      </c>
      <c r="D573" s="2">
        <v>43655</v>
      </c>
      <c r="E573" s="4">
        <v>7.1561312431356297E-10</v>
      </c>
      <c r="F573" s="5">
        <v>0.99999999928438599</v>
      </c>
      <c r="I573">
        <f t="shared" si="83"/>
        <v>0</v>
      </c>
      <c r="J573">
        <f t="shared" si="84"/>
        <v>0</v>
      </c>
      <c r="K573">
        <v>295.82388300000002</v>
      </c>
      <c r="M573">
        <f t="shared" si="85"/>
        <v>345789.33600000024</v>
      </c>
      <c r="N573">
        <f t="shared" si="89"/>
        <v>39</v>
      </c>
      <c r="O573">
        <f t="shared" si="90"/>
        <v>-1</v>
      </c>
      <c r="Q573">
        <f>Q572+N573*(K573-K572)</f>
        <v>2457.8933600000028</v>
      </c>
      <c r="R573">
        <f t="shared" si="86"/>
        <v>245789.33600000027</v>
      </c>
      <c r="S573">
        <f t="shared" si="87"/>
        <v>128205.55320000001</v>
      </c>
      <c r="U573" s="1" t="s">
        <v>585</v>
      </c>
      <c r="V573">
        <v>245789.33600000001</v>
      </c>
      <c r="W573">
        <f t="shared" si="88"/>
        <v>2.6193447411060333E-10</v>
      </c>
      <c r="AG573" s="1"/>
    </row>
    <row r="574" spans="1:33" x14ac:dyDescent="0.25">
      <c r="A574" s="1">
        <v>43656</v>
      </c>
      <c r="B574">
        <v>-2.6455155776444702E-3</v>
      </c>
      <c r="D574" s="2">
        <v>43656</v>
      </c>
      <c r="E574" s="4">
        <v>2.2974623349325498E-6</v>
      </c>
      <c r="F574" s="5">
        <v>0.99999770253766496</v>
      </c>
      <c r="I574">
        <f t="shared" si="83"/>
        <v>0</v>
      </c>
      <c r="J574">
        <f t="shared" si="84"/>
        <v>0</v>
      </c>
      <c r="K574">
        <v>297.23733499999997</v>
      </c>
      <c r="M574">
        <f t="shared" si="85"/>
        <v>351160.45360000007</v>
      </c>
      <c r="N574">
        <f t="shared" si="89"/>
        <v>38</v>
      </c>
      <c r="O574">
        <f t="shared" si="90"/>
        <v>-1</v>
      </c>
      <c r="Q574">
        <f>Q573+N574*(K574-K573)</f>
        <v>2511.6045360000007</v>
      </c>
      <c r="R574">
        <f t="shared" si="86"/>
        <v>251160.45360000007</v>
      </c>
      <c r="S574">
        <f t="shared" si="87"/>
        <v>128770.93399999999</v>
      </c>
      <c r="U574" s="1" t="s">
        <v>586</v>
      </c>
      <c r="V574">
        <v>251160.45360000001</v>
      </c>
      <c r="W574">
        <f t="shared" si="88"/>
        <v>0</v>
      </c>
      <c r="AG574" s="1"/>
    </row>
    <row r="575" spans="1:33" x14ac:dyDescent="0.25">
      <c r="A575" s="1">
        <v>43657</v>
      </c>
      <c r="B575">
        <v>-4.2096920727879798E-3</v>
      </c>
      <c r="D575" s="2">
        <v>43657</v>
      </c>
      <c r="E575" s="4">
        <v>1.52124768492134E-5</v>
      </c>
      <c r="F575" s="5">
        <v>0.99998478752315001</v>
      </c>
      <c r="I575">
        <f t="shared" si="83"/>
        <v>0</v>
      </c>
      <c r="J575">
        <f t="shared" si="84"/>
        <v>0</v>
      </c>
      <c r="K575">
        <v>297.93414300000001</v>
      </c>
      <c r="M575">
        <f t="shared" si="85"/>
        <v>353738.64320000017</v>
      </c>
      <c r="N575">
        <f t="shared" si="89"/>
        <v>37</v>
      </c>
      <c r="O575">
        <f t="shared" si="90"/>
        <v>-1</v>
      </c>
      <c r="Q575">
        <f>Q574+N575*(K575-K574)</f>
        <v>2537.3864320000021</v>
      </c>
      <c r="R575">
        <f t="shared" si="86"/>
        <v>253738.6432000002</v>
      </c>
      <c r="S575">
        <f t="shared" si="87"/>
        <v>129049.6572</v>
      </c>
      <c r="U575" s="1" t="s">
        <v>587</v>
      </c>
      <c r="V575">
        <v>253738.64319999999</v>
      </c>
      <c r="W575">
        <f t="shared" si="88"/>
        <v>0</v>
      </c>
      <c r="AG575" s="1"/>
    </row>
    <row r="576" spans="1:33" x14ac:dyDescent="0.25">
      <c r="A576" s="1">
        <v>43658</v>
      </c>
      <c r="B576">
        <v>-8.1489541271496605E-3</v>
      </c>
      <c r="D576" s="2">
        <v>43658</v>
      </c>
      <c r="E576" s="3">
        <v>4.6227517211340202E-3</v>
      </c>
      <c r="F576" s="5">
        <v>0.99537724827886598</v>
      </c>
      <c r="I576">
        <f t="shared" si="83"/>
        <v>0</v>
      </c>
      <c r="J576">
        <f t="shared" si="84"/>
        <v>0</v>
      </c>
      <c r="K576">
        <v>299.26797499999998</v>
      </c>
      <c r="M576">
        <f t="shared" si="85"/>
        <v>358540.4384000001</v>
      </c>
      <c r="N576">
        <f t="shared" si="89"/>
        <v>36</v>
      </c>
      <c r="O576">
        <f t="shared" si="90"/>
        <v>-1</v>
      </c>
      <c r="Q576">
        <f>Q575+N576*(K576-K575)</f>
        <v>2585.4043840000013</v>
      </c>
      <c r="R576">
        <f t="shared" si="86"/>
        <v>258540.43840000013</v>
      </c>
      <c r="S576">
        <f t="shared" si="87"/>
        <v>129583.18999999999</v>
      </c>
      <c r="U576" s="1" t="s">
        <v>588</v>
      </c>
      <c r="V576">
        <v>258540.438399999</v>
      </c>
      <c r="W576">
        <f t="shared" si="88"/>
        <v>1.1350493878126144E-9</v>
      </c>
      <c r="AG576" s="1"/>
    </row>
    <row r="577" spans="1:33" x14ac:dyDescent="0.25">
      <c r="A577" s="1">
        <v>43661</v>
      </c>
      <c r="B577">
        <v>-8.7114994100411201E-3</v>
      </c>
      <c r="D577" s="2">
        <v>43661</v>
      </c>
      <c r="E577" s="3">
        <v>9.4108213110510798E-4</v>
      </c>
      <c r="F577" s="5">
        <v>0.999058917868894</v>
      </c>
      <c r="I577">
        <f t="shared" si="83"/>
        <v>0</v>
      </c>
      <c r="J577">
        <f t="shared" si="84"/>
        <v>0</v>
      </c>
      <c r="K577">
        <v>299.36752300000001</v>
      </c>
      <c r="M577">
        <f t="shared" si="85"/>
        <v>358888.85640000022</v>
      </c>
      <c r="N577">
        <f t="shared" si="89"/>
        <v>35</v>
      </c>
      <c r="O577">
        <f t="shared" si="90"/>
        <v>-1</v>
      </c>
      <c r="Q577">
        <f>Q576+N577*(K577-K576)</f>
        <v>2588.8885640000021</v>
      </c>
      <c r="R577">
        <f t="shared" si="86"/>
        <v>258888.85640000022</v>
      </c>
      <c r="S577">
        <f t="shared" si="87"/>
        <v>129623.0092</v>
      </c>
      <c r="U577" s="1" t="s">
        <v>589</v>
      </c>
      <c r="V577">
        <v>258888.85639999999</v>
      </c>
      <c r="W577">
        <f t="shared" si="88"/>
        <v>2.3283064365386963E-10</v>
      </c>
      <c r="AG577" s="1"/>
    </row>
    <row r="578" spans="1:33" x14ac:dyDescent="0.25">
      <c r="A578" s="1">
        <v>43662</v>
      </c>
      <c r="B578">
        <v>1.56779791855155E-3</v>
      </c>
      <c r="D578" s="2">
        <v>43662</v>
      </c>
      <c r="E578" s="3">
        <v>0.92922577587177002</v>
      </c>
      <c r="F578" s="5">
        <v>7.0774224128229798E-2</v>
      </c>
      <c r="I578">
        <f t="shared" si="83"/>
        <v>0</v>
      </c>
      <c r="J578">
        <f t="shared" si="84"/>
        <v>0</v>
      </c>
      <c r="K578">
        <v>298.40197799999999</v>
      </c>
      <c r="M578">
        <f t="shared" si="85"/>
        <v>355606.00340000016</v>
      </c>
      <c r="N578">
        <f t="shared" si="89"/>
        <v>34</v>
      </c>
      <c r="O578">
        <f t="shared" si="90"/>
        <v>-1</v>
      </c>
      <c r="Q578">
        <f>Q577+N578*(K578-K577)</f>
        <v>2556.0600340000015</v>
      </c>
      <c r="R578">
        <f t="shared" si="86"/>
        <v>255606.00340000013</v>
      </c>
      <c r="S578">
        <f t="shared" si="87"/>
        <v>129236.79119999999</v>
      </c>
      <c r="U578" s="1" t="s">
        <v>590</v>
      </c>
      <c r="V578">
        <v>255606.003399999</v>
      </c>
      <c r="W578">
        <f t="shared" si="88"/>
        <v>1.1350493878126144E-9</v>
      </c>
      <c r="AG578" s="1"/>
    </row>
    <row r="579" spans="1:33" x14ac:dyDescent="0.25">
      <c r="A579" s="1">
        <v>43663</v>
      </c>
      <c r="B579">
        <v>1.1923291988512099E-2</v>
      </c>
      <c r="D579" s="2">
        <v>43663</v>
      </c>
      <c r="E579" s="3">
        <v>0.98949588056168902</v>
      </c>
      <c r="F579" s="5">
        <v>1.0504119438310901E-2</v>
      </c>
      <c r="I579">
        <f t="shared" ref="I579:I623" si="91">G579*(-B579)</f>
        <v>0</v>
      </c>
      <c r="J579">
        <f t="shared" ref="J579:J623" si="92">H579*B579</f>
        <v>0</v>
      </c>
      <c r="K579">
        <v>296.37133799999998</v>
      </c>
      <c r="M579">
        <f t="shared" ref="M579:M642" si="93">100000+R579</f>
        <v>348904.89140000014</v>
      </c>
      <c r="N579">
        <f t="shared" si="89"/>
        <v>33</v>
      </c>
      <c r="O579">
        <f t="shared" si="90"/>
        <v>-1</v>
      </c>
      <c r="Q579">
        <f>Q578+N579*(K579-K578)</f>
        <v>2489.0489140000013</v>
      </c>
      <c r="R579">
        <f t="shared" ref="R579:R642" si="94">Q579*100</f>
        <v>248904.89140000014</v>
      </c>
      <c r="S579">
        <f t="shared" ref="S579:S642" si="95">(100000-4*22531)+400*K579</f>
        <v>128424.5352</v>
      </c>
      <c r="U579" s="1" t="s">
        <v>591</v>
      </c>
      <c r="V579">
        <v>248904.891399999</v>
      </c>
      <c r="W579">
        <f t="shared" ref="W579:W623" si="96">R579-V579</f>
        <v>1.1350493878126144E-9</v>
      </c>
      <c r="AG579" s="1"/>
    </row>
    <row r="580" spans="1:33" x14ac:dyDescent="0.25">
      <c r="A580" s="1">
        <v>43664</v>
      </c>
      <c r="B580">
        <v>7.5629051416150599E-3</v>
      </c>
      <c r="D580" s="2">
        <v>43664</v>
      </c>
      <c r="E580" s="3">
        <v>0.81492949181877805</v>
      </c>
      <c r="F580" s="5">
        <v>0.18507050818122101</v>
      </c>
      <c r="I580">
        <f t="shared" si="91"/>
        <v>0</v>
      </c>
      <c r="J580">
        <f t="shared" si="92"/>
        <v>0</v>
      </c>
      <c r="K580">
        <v>297.45632899999998</v>
      </c>
      <c r="M580">
        <f t="shared" si="93"/>
        <v>352376.86260000011</v>
      </c>
      <c r="N580">
        <f t="shared" si="89"/>
        <v>32</v>
      </c>
      <c r="O580">
        <f t="shared" si="90"/>
        <v>-1</v>
      </c>
      <c r="Q580">
        <f>Q579+N580*(K580-K579)</f>
        <v>2523.7686260000014</v>
      </c>
      <c r="R580">
        <f t="shared" si="94"/>
        <v>252376.86260000014</v>
      </c>
      <c r="S580">
        <f t="shared" si="95"/>
        <v>128858.53159999999</v>
      </c>
      <c r="U580" s="1" t="s">
        <v>592</v>
      </c>
      <c r="V580">
        <v>252376.862599999</v>
      </c>
      <c r="W580">
        <f t="shared" si="96"/>
        <v>1.1350493878126144E-9</v>
      </c>
      <c r="AG580" s="1"/>
    </row>
    <row r="581" spans="1:33" x14ac:dyDescent="0.25">
      <c r="A581" s="1">
        <v>43665</v>
      </c>
      <c r="B581">
        <v>1.00615851741769E-2</v>
      </c>
      <c r="D581" s="2">
        <v>43665</v>
      </c>
      <c r="E581" s="3">
        <v>3.0418152540785301E-3</v>
      </c>
      <c r="F581" s="5">
        <v>0.99695818474592102</v>
      </c>
      <c r="I581">
        <f t="shared" si="91"/>
        <v>0</v>
      </c>
      <c r="J581">
        <f t="shared" si="92"/>
        <v>0</v>
      </c>
      <c r="K581">
        <v>295.80398600000001</v>
      </c>
      <c r="M581">
        <f t="shared" si="93"/>
        <v>347254.59930000023</v>
      </c>
      <c r="N581">
        <f t="shared" si="89"/>
        <v>31</v>
      </c>
      <c r="O581">
        <f t="shared" si="90"/>
        <v>-1</v>
      </c>
      <c r="Q581">
        <f>Q580+N581*(K581-K580)</f>
        <v>2472.5459930000025</v>
      </c>
      <c r="R581">
        <f t="shared" si="94"/>
        <v>247254.59930000023</v>
      </c>
      <c r="S581">
        <f t="shared" si="95"/>
        <v>128197.5944</v>
      </c>
      <c r="U581" s="1" t="s">
        <v>593</v>
      </c>
      <c r="V581">
        <v>247254.5993</v>
      </c>
      <c r="W581">
        <f t="shared" si="96"/>
        <v>2.3283064365386963E-10</v>
      </c>
      <c r="AG581" s="1"/>
    </row>
    <row r="582" spans="1:33" x14ac:dyDescent="0.25">
      <c r="A582" s="1">
        <v>43668</v>
      </c>
      <c r="B582">
        <v>1.01376853139638E-2</v>
      </c>
      <c r="D582" s="2">
        <v>43668</v>
      </c>
      <c r="E582" s="3">
        <v>0.17508162059615001</v>
      </c>
      <c r="F582" s="5">
        <v>0.82491837940384904</v>
      </c>
      <c r="I582">
        <f t="shared" si="91"/>
        <v>0</v>
      </c>
      <c r="J582">
        <f t="shared" si="92"/>
        <v>0</v>
      </c>
      <c r="K582">
        <v>296.53060900000003</v>
      </c>
      <c r="M582">
        <f t="shared" si="93"/>
        <v>349434.4683000003</v>
      </c>
      <c r="N582">
        <f t="shared" si="89"/>
        <v>30</v>
      </c>
      <c r="O582">
        <f t="shared" si="90"/>
        <v>-1</v>
      </c>
      <c r="Q582">
        <f>Q581+N582*(K582-K581)</f>
        <v>2494.344683000003</v>
      </c>
      <c r="R582">
        <f t="shared" si="94"/>
        <v>249434.4683000003</v>
      </c>
      <c r="S582">
        <f t="shared" si="95"/>
        <v>128488.24360000002</v>
      </c>
      <c r="U582" s="1" t="s">
        <v>594</v>
      </c>
      <c r="V582">
        <v>249434.46829999899</v>
      </c>
      <c r="W582">
        <f t="shared" si="96"/>
        <v>1.3096723705530167E-9</v>
      </c>
      <c r="AG582" s="1"/>
    </row>
    <row r="583" spans="1:33" x14ac:dyDescent="0.25">
      <c r="A583" s="1">
        <v>43669</v>
      </c>
      <c r="B583">
        <v>3.5663521939524002E-3</v>
      </c>
      <c r="D583" s="2">
        <v>43669</v>
      </c>
      <c r="E583" s="3">
        <v>0.90166101960034795</v>
      </c>
      <c r="F583" s="5">
        <v>9.8338980399651901E-2</v>
      </c>
      <c r="I583">
        <f t="shared" si="91"/>
        <v>0</v>
      </c>
      <c r="J583">
        <f t="shared" si="92"/>
        <v>0</v>
      </c>
      <c r="K583">
        <v>298.65081800000002</v>
      </c>
      <c r="M583">
        <f t="shared" si="93"/>
        <v>355583.07440000027</v>
      </c>
      <c r="N583">
        <f t="shared" si="89"/>
        <v>29</v>
      </c>
      <c r="O583">
        <f t="shared" si="90"/>
        <v>-1</v>
      </c>
      <c r="Q583">
        <f>Q582+N583*(K583-K582)</f>
        <v>2555.8307440000026</v>
      </c>
      <c r="R583">
        <f t="shared" si="94"/>
        <v>255583.07440000027</v>
      </c>
      <c r="S583">
        <f t="shared" si="95"/>
        <v>129336.3272</v>
      </c>
      <c r="U583" s="1" t="s">
        <v>595</v>
      </c>
      <c r="V583">
        <v>255583.07440000001</v>
      </c>
      <c r="W583">
        <f t="shared" si="96"/>
        <v>2.6193447411060333E-10</v>
      </c>
      <c r="AG583" s="1"/>
    </row>
    <row r="584" spans="1:33" x14ac:dyDescent="0.25">
      <c r="A584" s="1">
        <v>43670</v>
      </c>
      <c r="B584">
        <v>-1.19434361678572E-3</v>
      </c>
      <c r="D584" s="2">
        <v>43670</v>
      </c>
      <c r="E584" s="3">
        <v>0.1881271208459</v>
      </c>
      <c r="F584" s="5">
        <v>0.811872879154099</v>
      </c>
      <c r="I584">
        <f t="shared" si="91"/>
        <v>0</v>
      </c>
      <c r="J584">
        <f t="shared" si="92"/>
        <v>0</v>
      </c>
      <c r="K584">
        <v>300.05435199999999</v>
      </c>
      <c r="M584">
        <f t="shared" si="93"/>
        <v>359512.96960000019</v>
      </c>
      <c r="N584">
        <f t="shared" si="89"/>
        <v>28</v>
      </c>
      <c r="O584">
        <f t="shared" si="90"/>
        <v>-1</v>
      </c>
      <c r="Q584">
        <f>Q583+N584*(K584-K583)</f>
        <v>2595.1296960000018</v>
      </c>
      <c r="R584">
        <f t="shared" si="94"/>
        <v>259512.96960000019</v>
      </c>
      <c r="S584">
        <f t="shared" si="95"/>
        <v>129897.7408</v>
      </c>
      <c r="U584" s="1" t="s">
        <v>596</v>
      </c>
      <c r="V584">
        <v>259512.96959999899</v>
      </c>
      <c r="W584">
        <f t="shared" si="96"/>
        <v>1.1932570487260818E-9</v>
      </c>
      <c r="AG584" s="1"/>
    </row>
    <row r="585" spans="1:33" x14ac:dyDescent="0.25">
      <c r="A585" s="1">
        <v>43671</v>
      </c>
      <c r="B585">
        <v>-1.1418253638260001E-3</v>
      </c>
      <c r="D585" s="2">
        <v>43671</v>
      </c>
      <c r="E585" s="3">
        <v>6.6122988337012903E-3</v>
      </c>
      <c r="F585" s="5">
        <v>0.99338770116629804</v>
      </c>
      <c r="I585">
        <f t="shared" si="91"/>
        <v>0</v>
      </c>
      <c r="J585">
        <f t="shared" si="92"/>
        <v>0</v>
      </c>
      <c r="K585">
        <v>298.62097199999999</v>
      </c>
      <c r="M585">
        <f t="shared" si="93"/>
        <v>355642.8436000002</v>
      </c>
      <c r="N585">
        <f t="shared" si="89"/>
        <v>27</v>
      </c>
      <c r="O585">
        <f t="shared" si="90"/>
        <v>-1</v>
      </c>
      <c r="Q585">
        <f>Q584+N585*(K585-K584)</f>
        <v>2556.428436000002</v>
      </c>
      <c r="R585">
        <f t="shared" si="94"/>
        <v>255642.8436000002</v>
      </c>
      <c r="S585">
        <f t="shared" si="95"/>
        <v>129324.3888</v>
      </c>
      <c r="U585" s="1" t="s">
        <v>597</v>
      </c>
      <c r="V585">
        <v>255642.843599999</v>
      </c>
      <c r="W585">
        <f t="shared" si="96"/>
        <v>1.1932570487260818E-9</v>
      </c>
      <c r="AG585" s="1"/>
    </row>
    <row r="586" spans="1:33" x14ac:dyDescent="0.25">
      <c r="A586" s="1">
        <v>43672</v>
      </c>
      <c r="B586">
        <v>-8.0225203942755306E-3</v>
      </c>
      <c r="D586" s="2">
        <v>43672</v>
      </c>
      <c r="E586" s="3">
        <v>1.35545577350948E-3</v>
      </c>
      <c r="F586" s="5">
        <v>0.99864454422648996</v>
      </c>
      <c r="I586">
        <f t="shared" si="91"/>
        <v>0</v>
      </c>
      <c r="J586">
        <f t="shared" si="92"/>
        <v>0</v>
      </c>
      <c r="K586">
        <v>300.621735</v>
      </c>
      <c r="M586">
        <f t="shared" si="93"/>
        <v>360844.82740000018</v>
      </c>
      <c r="N586">
        <f t="shared" si="89"/>
        <v>26</v>
      </c>
      <c r="O586">
        <f t="shared" si="90"/>
        <v>-1</v>
      </c>
      <c r="Q586">
        <f>Q585+N586*(K586-K585)</f>
        <v>2608.4482740000021</v>
      </c>
      <c r="R586">
        <f t="shared" si="94"/>
        <v>260844.82740000021</v>
      </c>
      <c r="S586">
        <f t="shared" si="95"/>
        <v>130124.694</v>
      </c>
      <c r="U586" s="1" t="s">
        <v>598</v>
      </c>
      <c r="V586">
        <v>260844.82739999899</v>
      </c>
      <c r="W586">
        <f t="shared" si="96"/>
        <v>1.2223608791828156E-9</v>
      </c>
      <c r="AG586" s="1"/>
    </row>
    <row r="587" spans="1:33" x14ac:dyDescent="0.25">
      <c r="A587" s="1">
        <v>43675</v>
      </c>
      <c r="B587">
        <v>-1.4010712395384499E-2</v>
      </c>
      <c r="D587" s="2">
        <v>43675</v>
      </c>
      <c r="E587" s="3">
        <v>2.27498383917557E-4</v>
      </c>
      <c r="F587" s="5">
        <v>0.999772501616082</v>
      </c>
      <c r="I587">
        <f t="shared" si="91"/>
        <v>0</v>
      </c>
      <c r="J587">
        <f t="shared" si="92"/>
        <v>0</v>
      </c>
      <c r="K587">
        <v>300.07424900000001</v>
      </c>
      <c r="M587">
        <f t="shared" si="93"/>
        <v>359476.11240000022</v>
      </c>
      <c r="N587">
        <f t="shared" si="89"/>
        <v>25</v>
      </c>
      <c r="O587">
        <f t="shared" si="90"/>
        <v>-1</v>
      </c>
      <c r="Q587">
        <f>Q586+N587*(K587-K586)</f>
        <v>2594.7611240000024</v>
      </c>
      <c r="R587">
        <f t="shared" si="94"/>
        <v>259476.11240000025</v>
      </c>
      <c r="S587">
        <f t="shared" si="95"/>
        <v>129905.69960000001</v>
      </c>
      <c r="U587" s="1" t="s">
        <v>599</v>
      </c>
      <c r="V587">
        <v>259476.11240000001</v>
      </c>
      <c r="W587">
        <f t="shared" si="96"/>
        <v>2.3283064365386963E-10</v>
      </c>
      <c r="AG587" s="1"/>
    </row>
    <row r="588" spans="1:33" x14ac:dyDescent="0.25">
      <c r="A588" s="1">
        <v>43676</v>
      </c>
      <c r="B588">
        <v>-5.7381723380025501E-3</v>
      </c>
      <c r="D588" s="2">
        <v>43676</v>
      </c>
      <c r="E588" s="4">
        <v>9.9754974158816602E-7</v>
      </c>
      <c r="F588" s="5">
        <v>0.99999900245025797</v>
      </c>
      <c r="I588">
        <f t="shared" si="91"/>
        <v>0</v>
      </c>
      <c r="J588">
        <f t="shared" si="92"/>
        <v>0</v>
      </c>
      <c r="K588">
        <v>299.33764600000001</v>
      </c>
      <c r="M588">
        <f t="shared" si="93"/>
        <v>357708.26520000026</v>
      </c>
      <c r="N588">
        <f t="shared" si="89"/>
        <v>24</v>
      </c>
      <c r="O588">
        <f t="shared" si="90"/>
        <v>-1</v>
      </c>
      <c r="Q588">
        <f>Q587+N588*(K588-K587)</f>
        <v>2577.0826520000023</v>
      </c>
      <c r="R588">
        <f t="shared" si="94"/>
        <v>257708.26520000023</v>
      </c>
      <c r="S588">
        <f t="shared" si="95"/>
        <v>129611.05840000001</v>
      </c>
      <c r="U588" s="1" t="s">
        <v>600</v>
      </c>
      <c r="V588">
        <v>257708.26519999999</v>
      </c>
      <c r="W588">
        <f t="shared" si="96"/>
        <v>2.3283064365386963E-10</v>
      </c>
      <c r="AG588" s="1"/>
    </row>
    <row r="589" spans="1:33" x14ac:dyDescent="0.25">
      <c r="A589" s="1">
        <v>43677</v>
      </c>
      <c r="B589">
        <v>3.1656293162827202E-3</v>
      </c>
      <c r="D589" s="2">
        <v>43677</v>
      </c>
      <c r="E589" s="4">
        <v>7.4114315385953504E-6</v>
      </c>
      <c r="F589" s="5">
        <v>0.99999258856846096</v>
      </c>
      <c r="I589">
        <f t="shared" si="91"/>
        <v>0</v>
      </c>
      <c r="J589">
        <f t="shared" si="92"/>
        <v>0</v>
      </c>
      <c r="K589">
        <v>296.06277499999999</v>
      </c>
      <c r="M589">
        <f t="shared" si="93"/>
        <v>350176.0619000002</v>
      </c>
      <c r="N589">
        <f t="shared" si="89"/>
        <v>23</v>
      </c>
      <c r="O589">
        <f t="shared" si="90"/>
        <v>-1</v>
      </c>
      <c r="Q589">
        <f>Q588+N589*(K589-K588)</f>
        <v>2501.760619000002</v>
      </c>
      <c r="R589">
        <f t="shared" si="94"/>
        <v>250176.0619000002</v>
      </c>
      <c r="S589">
        <f t="shared" si="95"/>
        <v>128301.11</v>
      </c>
      <c r="U589" s="1" t="s">
        <v>601</v>
      </c>
      <c r="V589">
        <v>250176.06189999901</v>
      </c>
      <c r="W589">
        <f t="shared" si="96"/>
        <v>1.1932570487260818E-9</v>
      </c>
      <c r="AG589" s="1"/>
    </row>
    <row r="590" spans="1:33" x14ac:dyDescent="0.25">
      <c r="A590" s="1">
        <v>43678</v>
      </c>
      <c r="B590">
        <v>6.5261123681141699E-3</v>
      </c>
      <c r="D590" s="2">
        <v>43678</v>
      </c>
      <c r="E590" s="4">
        <v>9.4626799618246995E-8</v>
      </c>
      <c r="F590" s="5">
        <v>0.99999990537320005</v>
      </c>
      <c r="I590">
        <f t="shared" si="91"/>
        <v>0</v>
      </c>
      <c r="J590">
        <f t="shared" si="92"/>
        <v>0</v>
      </c>
      <c r="K590">
        <v>293.48468000000003</v>
      </c>
      <c r="M590">
        <f t="shared" si="93"/>
        <v>344504.25290000031</v>
      </c>
      <c r="N590">
        <f t="shared" si="89"/>
        <v>22</v>
      </c>
      <c r="O590">
        <f t="shared" si="90"/>
        <v>-1</v>
      </c>
      <c r="Q590">
        <f>Q589+N590*(K590-K589)</f>
        <v>2445.042529000003</v>
      </c>
      <c r="R590">
        <f t="shared" si="94"/>
        <v>244504.25290000031</v>
      </c>
      <c r="S590">
        <f t="shared" si="95"/>
        <v>127269.872</v>
      </c>
      <c r="U590" s="1" t="s">
        <v>602</v>
      </c>
      <c r="V590">
        <v>244504.252899999</v>
      </c>
      <c r="W590">
        <f t="shared" si="96"/>
        <v>1.3096723705530167E-9</v>
      </c>
      <c r="AG590" s="1"/>
    </row>
    <row r="591" spans="1:33" x14ac:dyDescent="0.25">
      <c r="A591" s="1">
        <v>43679</v>
      </c>
      <c r="B591">
        <v>1.88656384819589E-2</v>
      </c>
      <c r="D591" s="2">
        <v>43679</v>
      </c>
      <c r="E591" s="4">
        <v>7.9992882199286797E-6</v>
      </c>
      <c r="F591" s="5">
        <v>0.99999200071177996</v>
      </c>
      <c r="I591">
        <f t="shared" si="91"/>
        <v>0</v>
      </c>
      <c r="J591">
        <f t="shared" si="92"/>
        <v>0</v>
      </c>
      <c r="K591">
        <v>291.274902</v>
      </c>
      <c r="M591">
        <f t="shared" si="93"/>
        <v>339863.71910000022</v>
      </c>
      <c r="N591">
        <f t="shared" si="89"/>
        <v>21</v>
      </c>
      <c r="O591">
        <f t="shared" si="90"/>
        <v>-1</v>
      </c>
      <c r="Q591">
        <f>Q590+N591*(K591-K590)</f>
        <v>2398.6371910000025</v>
      </c>
      <c r="R591">
        <f t="shared" si="94"/>
        <v>239863.71910000025</v>
      </c>
      <c r="S591">
        <f t="shared" si="95"/>
        <v>126385.9608</v>
      </c>
      <c r="U591" s="1" t="s">
        <v>603</v>
      </c>
      <c r="V591">
        <v>239863.719099999</v>
      </c>
      <c r="W591">
        <f t="shared" si="96"/>
        <v>1.2514647096395493E-9</v>
      </c>
      <c r="AG591" s="1"/>
    </row>
    <row r="592" spans="1:33" x14ac:dyDescent="0.25">
      <c r="A592" s="1">
        <v>43682</v>
      </c>
      <c r="B592">
        <v>3.7961264759596103E-2</v>
      </c>
      <c r="D592" s="2">
        <v>43682</v>
      </c>
      <c r="E592" s="4">
        <v>7.5210986406282196E-5</v>
      </c>
      <c r="F592" s="5">
        <v>0.99992478901359305</v>
      </c>
      <c r="I592">
        <f t="shared" si="91"/>
        <v>0</v>
      </c>
      <c r="J592">
        <f t="shared" si="92"/>
        <v>0</v>
      </c>
      <c r="K592">
        <v>282.51535000000001</v>
      </c>
      <c r="M592">
        <f t="shared" si="93"/>
        <v>322344.61510000029</v>
      </c>
      <c r="N592">
        <f t="shared" si="89"/>
        <v>20</v>
      </c>
      <c r="O592">
        <f t="shared" si="90"/>
        <v>-1</v>
      </c>
      <c r="Q592">
        <f>Q591+N592*(K592-K591)</f>
        <v>2223.4461510000028</v>
      </c>
      <c r="R592">
        <f t="shared" si="94"/>
        <v>222344.61510000029</v>
      </c>
      <c r="S592">
        <f t="shared" si="95"/>
        <v>122882.14</v>
      </c>
      <c r="U592" s="1" t="s">
        <v>604</v>
      </c>
      <c r="V592">
        <v>222344.6151</v>
      </c>
      <c r="W592">
        <f t="shared" si="96"/>
        <v>2.9103830456733704E-10</v>
      </c>
      <c r="AG592" s="1"/>
    </row>
    <row r="593" spans="1:33" x14ac:dyDescent="0.25">
      <c r="A593" s="1">
        <v>43683</v>
      </c>
      <c r="B593">
        <v>5.52556302319673E-3</v>
      </c>
      <c r="D593" s="2">
        <v>43683</v>
      </c>
      <c r="E593" s="4">
        <v>9.3932131968066298E-5</v>
      </c>
      <c r="F593" s="5">
        <v>0.99990606786803105</v>
      </c>
      <c r="I593">
        <f t="shared" si="91"/>
        <v>0</v>
      </c>
      <c r="J593">
        <f t="shared" si="92"/>
        <v>0</v>
      </c>
      <c r="K593">
        <v>286.47705100000002</v>
      </c>
      <c r="M593">
        <f t="shared" si="93"/>
        <v>329871.8470000003</v>
      </c>
      <c r="N593">
        <f t="shared" si="89"/>
        <v>19</v>
      </c>
      <c r="O593">
        <f t="shared" si="90"/>
        <v>-1</v>
      </c>
      <c r="Q593">
        <f>Q592+N593*(K593-K592)</f>
        <v>2298.718470000003</v>
      </c>
      <c r="R593">
        <f t="shared" si="94"/>
        <v>229871.8470000003</v>
      </c>
      <c r="S593">
        <f t="shared" si="95"/>
        <v>124466.82040000001</v>
      </c>
      <c r="U593" s="1" t="s">
        <v>605</v>
      </c>
      <c r="V593">
        <v>229871.84699999899</v>
      </c>
      <c r="W593">
        <f t="shared" si="96"/>
        <v>1.3096723705530167E-9</v>
      </c>
      <c r="AG593" s="1"/>
    </row>
    <row r="594" spans="1:33" x14ac:dyDescent="0.25">
      <c r="A594" s="1">
        <v>43684</v>
      </c>
      <c r="B594">
        <v>1.31651529490852E-2</v>
      </c>
      <c r="D594" s="2">
        <v>43684</v>
      </c>
      <c r="E594" s="3">
        <v>1.18628219331166E-2</v>
      </c>
      <c r="F594" s="5">
        <v>0.98813717806688295</v>
      </c>
      <c r="I594">
        <f t="shared" si="91"/>
        <v>0</v>
      </c>
      <c r="J594">
        <f t="shared" si="92"/>
        <v>0</v>
      </c>
      <c r="K594">
        <v>286.64627100000001</v>
      </c>
      <c r="M594">
        <f t="shared" si="93"/>
        <v>330176.44300000032</v>
      </c>
      <c r="N594">
        <f t="shared" si="89"/>
        <v>18</v>
      </c>
      <c r="O594">
        <f t="shared" si="90"/>
        <v>-1</v>
      </c>
      <c r="Q594">
        <f>Q593+N594*(K594-K593)</f>
        <v>2301.7644300000029</v>
      </c>
      <c r="R594">
        <f t="shared" si="94"/>
        <v>230176.44300000029</v>
      </c>
      <c r="S594">
        <f t="shared" si="95"/>
        <v>124534.50840000001</v>
      </c>
      <c r="U594" s="1" t="s">
        <v>606</v>
      </c>
      <c r="V594">
        <v>230176.443</v>
      </c>
      <c r="W594">
        <f t="shared" si="96"/>
        <v>2.9103830456733704E-10</v>
      </c>
      <c r="AG594" s="1"/>
    </row>
    <row r="595" spans="1:33" x14ac:dyDescent="0.25">
      <c r="A595" s="1">
        <v>43685</v>
      </c>
      <c r="B595">
        <v>7.1157146062885701E-3</v>
      </c>
      <c r="D595" s="2">
        <v>43685</v>
      </c>
      <c r="E595" s="4">
        <v>4.26160817335041E-5</v>
      </c>
      <c r="F595" s="5">
        <v>0.99995738391826605</v>
      </c>
      <c r="I595">
        <f t="shared" si="91"/>
        <v>0</v>
      </c>
      <c r="J595">
        <f t="shared" si="92"/>
        <v>0</v>
      </c>
      <c r="K595">
        <v>292.27029399999998</v>
      </c>
      <c r="M595">
        <f t="shared" si="93"/>
        <v>339737.28210000019</v>
      </c>
      <c r="N595">
        <f t="shared" si="89"/>
        <v>17</v>
      </c>
      <c r="O595">
        <f t="shared" si="90"/>
        <v>-1</v>
      </c>
      <c r="Q595">
        <f>Q594+N595*(K595-K594)</f>
        <v>2397.3728210000022</v>
      </c>
      <c r="R595">
        <f t="shared" si="94"/>
        <v>239737.28210000021</v>
      </c>
      <c r="S595">
        <f t="shared" si="95"/>
        <v>126784.1176</v>
      </c>
      <c r="U595" s="1" t="s">
        <v>607</v>
      </c>
      <c r="V595">
        <v>239737.28209999899</v>
      </c>
      <c r="W595">
        <f t="shared" si="96"/>
        <v>1.2223608791828156E-9</v>
      </c>
      <c r="AG595" s="1"/>
    </row>
    <row r="596" spans="1:33" x14ac:dyDescent="0.25">
      <c r="A596" s="1">
        <v>43686</v>
      </c>
      <c r="B596">
        <v>9.64762304245558E-3</v>
      </c>
      <c r="D596" s="2">
        <v>43686</v>
      </c>
      <c r="E596" s="4">
        <v>4.0185632599332102E-11</v>
      </c>
      <c r="F596" s="5">
        <v>0.99999999995981403</v>
      </c>
      <c r="I596">
        <f t="shared" si="91"/>
        <v>0</v>
      </c>
      <c r="J596">
        <f t="shared" si="92"/>
        <v>0</v>
      </c>
      <c r="K596">
        <v>290.27947999999998</v>
      </c>
      <c r="M596">
        <f t="shared" si="93"/>
        <v>336551.97970000026</v>
      </c>
      <c r="N596">
        <f t="shared" si="89"/>
        <v>16</v>
      </c>
      <c r="O596">
        <f t="shared" si="90"/>
        <v>-1</v>
      </c>
      <c r="Q596">
        <f>Q595+N596*(K596-K595)</f>
        <v>2365.5197970000022</v>
      </c>
      <c r="R596">
        <f t="shared" si="94"/>
        <v>236551.97970000023</v>
      </c>
      <c r="S596">
        <f t="shared" si="95"/>
        <v>125987.79199999999</v>
      </c>
      <c r="U596" s="1" t="s">
        <v>608</v>
      </c>
      <c r="V596">
        <v>236551.97969999901</v>
      </c>
      <c r="W596">
        <f t="shared" si="96"/>
        <v>1.2223608791828156E-9</v>
      </c>
      <c r="AG596" s="1"/>
    </row>
    <row r="597" spans="1:33" x14ac:dyDescent="0.25">
      <c r="A597" s="1">
        <v>43689</v>
      </c>
      <c r="B597">
        <v>6.2221657013943298E-3</v>
      </c>
      <c r="D597" s="2">
        <v>43689</v>
      </c>
      <c r="E597" s="4">
        <v>2.4424906541753401E-15</v>
      </c>
      <c r="F597" s="5">
        <v>0.999999999999997</v>
      </c>
      <c r="I597">
        <f t="shared" si="91"/>
        <v>0</v>
      </c>
      <c r="J597">
        <f t="shared" si="92"/>
        <v>0</v>
      </c>
      <c r="K597">
        <v>286.74581899999998</v>
      </c>
      <c r="M597">
        <f t="shared" si="93"/>
        <v>331251.48820000025</v>
      </c>
      <c r="N597">
        <f t="shared" si="89"/>
        <v>15</v>
      </c>
      <c r="O597">
        <f t="shared" si="90"/>
        <v>-1</v>
      </c>
      <c r="Q597">
        <f>Q596+N597*(K597-K596)</f>
        <v>2312.5148820000022</v>
      </c>
      <c r="R597">
        <f t="shared" si="94"/>
        <v>231251.48820000023</v>
      </c>
      <c r="S597">
        <f t="shared" si="95"/>
        <v>124574.32759999999</v>
      </c>
      <c r="U597" s="1" t="s">
        <v>609</v>
      </c>
      <c r="V597">
        <v>231251.488199999</v>
      </c>
      <c r="W597">
        <f t="shared" si="96"/>
        <v>1.2223608791828156E-9</v>
      </c>
      <c r="AG597" s="1"/>
    </row>
    <row r="598" spans="1:33" x14ac:dyDescent="0.25">
      <c r="A598" s="1">
        <v>43690</v>
      </c>
      <c r="B598">
        <v>2.22485724842957E-4</v>
      </c>
      <c r="D598" s="2">
        <v>43690</v>
      </c>
      <c r="E598" s="4">
        <v>3.52162743411099E-13</v>
      </c>
      <c r="F598" s="5">
        <v>0.99999999999964695</v>
      </c>
      <c r="I598">
        <f t="shared" si="91"/>
        <v>0</v>
      </c>
      <c r="J598">
        <f t="shared" si="92"/>
        <v>0</v>
      </c>
      <c r="K598">
        <v>291.20519999999999</v>
      </c>
      <c r="M598">
        <f t="shared" si="93"/>
        <v>337494.62160000019</v>
      </c>
      <c r="N598">
        <f t="shared" si="89"/>
        <v>14</v>
      </c>
      <c r="O598">
        <f t="shared" si="90"/>
        <v>-1</v>
      </c>
      <c r="Q598">
        <f>Q597+N598*(K598-K597)</f>
        <v>2374.9462160000021</v>
      </c>
      <c r="R598">
        <f t="shared" si="94"/>
        <v>237494.62160000022</v>
      </c>
      <c r="S598">
        <f t="shared" si="95"/>
        <v>126358.08</v>
      </c>
      <c r="U598" s="1" t="s">
        <v>610</v>
      </c>
      <c r="V598">
        <v>237494.62159999899</v>
      </c>
      <c r="W598">
        <f t="shared" si="96"/>
        <v>1.2223608791828156E-9</v>
      </c>
      <c r="AG598" s="1"/>
    </row>
    <row r="599" spans="1:33" x14ac:dyDescent="0.25">
      <c r="A599" s="1">
        <v>43691</v>
      </c>
      <c r="B599">
        <v>3.7668819662045598E-2</v>
      </c>
      <c r="D599" s="2">
        <v>43691</v>
      </c>
      <c r="E599" s="4">
        <v>6.8234307093462101E-13</v>
      </c>
      <c r="F599" s="5">
        <v>0.99999999999931699</v>
      </c>
      <c r="I599">
        <f t="shared" si="91"/>
        <v>0</v>
      </c>
      <c r="J599">
        <f t="shared" si="92"/>
        <v>0</v>
      </c>
      <c r="K599">
        <v>282.59497099999999</v>
      </c>
      <c r="M599">
        <f t="shared" si="93"/>
        <v>326301.32390000019</v>
      </c>
      <c r="N599">
        <f t="shared" si="89"/>
        <v>13</v>
      </c>
      <c r="O599">
        <f t="shared" si="90"/>
        <v>-1</v>
      </c>
      <c r="Q599">
        <f>Q598+N599*(K599-K598)</f>
        <v>2263.0132390000022</v>
      </c>
      <c r="R599">
        <f t="shared" si="94"/>
        <v>226301.32390000022</v>
      </c>
      <c r="S599">
        <f t="shared" si="95"/>
        <v>122913.9884</v>
      </c>
      <c r="U599" s="1" t="s">
        <v>611</v>
      </c>
      <c r="V599">
        <v>226301.32389999999</v>
      </c>
      <c r="W599">
        <f t="shared" si="96"/>
        <v>2.3283064365386963E-10</v>
      </c>
      <c r="AG599" s="1"/>
    </row>
    <row r="600" spans="1:33" x14ac:dyDescent="0.25">
      <c r="A600" s="1">
        <v>43692</v>
      </c>
      <c r="B600">
        <v>4.5663893200940699E-2</v>
      </c>
      <c r="D600" s="2">
        <v>43692</v>
      </c>
      <c r="E600" s="4">
        <v>2.4380497620768402E-13</v>
      </c>
      <c r="F600" s="5">
        <v>0.99999999999975597</v>
      </c>
      <c r="I600">
        <f t="shared" si="91"/>
        <v>0</v>
      </c>
      <c r="J600">
        <f t="shared" si="92"/>
        <v>0</v>
      </c>
      <c r="K600">
        <v>283.341522</v>
      </c>
      <c r="M600">
        <f t="shared" si="93"/>
        <v>327197.18510000024</v>
      </c>
      <c r="N600">
        <f t="shared" si="89"/>
        <v>12</v>
      </c>
      <c r="O600">
        <f t="shared" si="90"/>
        <v>-1</v>
      </c>
      <c r="Q600">
        <f>Q599+N600*(K600-K599)</f>
        <v>2271.9718510000021</v>
      </c>
      <c r="R600">
        <f t="shared" si="94"/>
        <v>227197.18510000021</v>
      </c>
      <c r="S600">
        <f t="shared" si="95"/>
        <v>123212.6088</v>
      </c>
      <c r="U600" s="1" t="s">
        <v>612</v>
      </c>
      <c r="V600">
        <v>227197.1851</v>
      </c>
      <c r="W600">
        <f t="shared" si="96"/>
        <v>0</v>
      </c>
      <c r="AG600" s="1"/>
    </row>
    <row r="601" spans="1:33" x14ac:dyDescent="0.25">
      <c r="A601" s="1">
        <v>43693</v>
      </c>
      <c r="B601">
        <v>2.93118044509235E-2</v>
      </c>
      <c r="D601" s="2">
        <v>43693</v>
      </c>
      <c r="E601" s="3">
        <v>0</v>
      </c>
      <c r="F601" s="5">
        <v>1</v>
      </c>
      <c r="I601">
        <f t="shared" si="91"/>
        <v>0</v>
      </c>
      <c r="J601">
        <f t="shared" si="92"/>
        <v>0</v>
      </c>
      <c r="K601">
        <v>287.52221700000001</v>
      </c>
      <c r="M601">
        <f t="shared" si="93"/>
        <v>331795.94960000023</v>
      </c>
      <c r="N601">
        <f t="shared" si="89"/>
        <v>11</v>
      </c>
      <c r="O601">
        <f t="shared" si="90"/>
        <v>-1</v>
      </c>
      <c r="Q601">
        <f>Q600+N601*(K601-K600)</f>
        <v>2317.9594960000022</v>
      </c>
      <c r="R601">
        <f t="shared" si="94"/>
        <v>231795.94960000023</v>
      </c>
      <c r="S601">
        <f t="shared" si="95"/>
        <v>124884.88680000001</v>
      </c>
      <c r="U601" s="1" t="s">
        <v>613</v>
      </c>
      <c r="V601">
        <v>231795.94959999999</v>
      </c>
      <c r="W601">
        <f t="shared" si="96"/>
        <v>2.3283064365386963E-10</v>
      </c>
      <c r="AG601" s="1"/>
    </row>
    <row r="602" spans="1:33" x14ac:dyDescent="0.25">
      <c r="A602" s="1">
        <v>43696</v>
      </c>
      <c r="B602">
        <v>2.7127742955623101E-2</v>
      </c>
      <c r="D602" s="2">
        <v>43696</v>
      </c>
      <c r="E602" s="3">
        <v>0</v>
      </c>
      <c r="F602" s="5">
        <v>1</v>
      </c>
      <c r="I602">
        <f t="shared" si="91"/>
        <v>0</v>
      </c>
      <c r="J602">
        <f t="shared" si="92"/>
        <v>0</v>
      </c>
      <c r="K602">
        <v>290.98620599999998</v>
      </c>
      <c r="M602">
        <f t="shared" si="93"/>
        <v>335259.93860000017</v>
      </c>
      <c r="N602">
        <f t="shared" si="89"/>
        <v>10</v>
      </c>
      <c r="O602">
        <f t="shared" si="90"/>
        <v>-1</v>
      </c>
      <c r="Q602">
        <f>Q601+N602*(K602-K601)</f>
        <v>2352.5993860000017</v>
      </c>
      <c r="R602">
        <f t="shared" si="94"/>
        <v>235259.93860000017</v>
      </c>
      <c r="S602">
        <f t="shared" si="95"/>
        <v>126270.48239999999</v>
      </c>
      <c r="U602" s="1" t="s">
        <v>614</v>
      </c>
      <c r="V602">
        <v>235259.93859999999</v>
      </c>
      <c r="W602">
        <f t="shared" si="96"/>
        <v>0</v>
      </c>
      <c r="AG602" s="1"/>
    </row>
    <row r="603" spans="1:33" x14ac:dyDescent="0.25">
      <c r="A603" s="1">
        <v>43697</v>
      </c>
      <c r="B603">
        <v>3.3396519090333497E-2</v>
      </c>
      <c r="D603" s="2">
        <v>43697</v>
      </c>
      <c r="E603" s="4">
        <v>2.2204460492503101E-16</v>
      </c>
      <c r="F603" s="5">
        <v>0.999999999999999</v>
      </c>
      <c r="I603">
        <f t="shared" si="91"/>
        <v>0</v>
      </c>
      <c r="J603">
        <f t="shared" si="92"/>
        <v>0</v>
      </c>
      <c r="K603">
        <v>288.756531</v>
      </c>
      <c r="M603">
        <f t="shared" si="93"/>
        <v>333253.23110000021</v>
      </c>
      <c r="N603">
        <f t="shared" si="89"/>
        <v>9</v>
      </c>
      <c r="O603">
        <f t="shared" si="90"/>
        <v>-1</v>
      </c>
      <c r="Q603">
        <f>Q602+N603*(K603-K602)</f>
        <v>2332.5323110000018</v>
      </c>
      <c r="R603">
        <f t="shared" si="94"/>
        <v>233253.23110000018</v>
      </c>
      <c r="S603">
        <f t="shared" si="95"/>
        <v>125378.6124</v>
      </c>
      <c r="U603" s="1" t="s">
        <v>615</v>
      </c>
      <c r="V603">
        <v>233253.2311</v>
      </c>
      <c r="W603">
        <f t="shared" si="96"/>
        <v>0</v>
      </c>
      <c r="AG603" s="1"/>
    </row>
    <row r="604" spans="1:33" x14ac:dyDescent="0.25">
      <c r="A604" s="1">
        <v>43698</v>
      </c>
      <c r="B604">
        <v>2.8080238571227899E-2</v>
      </c>
      <c r="D604" s="2">
        <v>43698</v>
      </c>
      <c r="E604" s="4">
        <v>5.5360160899908798E-12</v>
      </c>
      <c r="F604" s="5">
        <v>0.99999999999446398</v>
      </c>
      <c r="I604">
        <f t="shared" si="91"/>
        <v>0</v>
      </c>
      <c r="J604">
        <f t="shared" si="92"/>
        <v>0</v>
      </c>
      <c r="K604">
        <v>291.105682</v>
      </c>
      <c r="M604">
        <f t="shared" si="93"/>
        <v>335132.5519000002</v>
      </c>
      <c r="N604">
        <f t="shared" si="89"/>
        <v>8</v>
      </c>
      <c r="O604">
        <f t="shared" si="90"/>
        <v>-1</v>
      </c>
      <c r="Q604">
        <f>Q603+N604*(K604-K603)</f>
        <v>2351.3255190000018</v>
      </c>
      <c r="R604">
        <f t="shared" si="94"/>
        <v>235132.5519000002</v>
      </c>
      <c r="S604">
        <f t="shared" si="95"/>
        <v>126318.27280000001</v>
      </c>
      <c r="U604" s="1" t="s">
        <v>616</v>
      </c>
      <c r="V604">
        <v>235132.55189999999</v>
      </c>
      <c r="W604">
        <f t="shared" si="96"/>
        <v>0</v>
      </c>
      <c r="AG604" s="1"/>
    </row>
    <row r="605" spans="1:33" x14ac:dyDescent="0.25">
      <c r="A605" s="1">
        <v>43699</v>
      </c>
      <c r="B605">
        <v>2.38953047828631E-2</v>
      </c>
      <c r="D605" s="2">
        <v>43699</v>
      </c>
      <c r="E605" s="4">
        <v>3.5468961101514599E-10</v>
      </c>
      <c r="F605" s="5">
        <v>0.99999999964530994</v>
      </c>
      <c r="I605">
        <f t="shared" si="91"/>
        <v>0</v>
      </c>
      <c r="J605">
        <f t="shared" si="92"/>
        <v>0</v>
      </c>
      <c r="K605">
        <v>291.01608299999998</v>
      </c>
      <c r="M605">
        <f t="shared" si="93"/>
        <v>335069.83260000014</v>
      </c>
      <c r="N605">
        <f t="shared" si="89"/>
        <v>7</v>
      </c>
      <c r="O605">
        <f t="shared" si="90"/>
        <v>-1</v>
      </c>
      <c r="Q605">
        <f>Q604+N605*(K605-K604)</f>
        <v>2350.6983260000015</v>
      </c>
      <c r="R605">
        <f t="shared" si="94"/>
        <v>235069.83260000014</v>
      </c>
      <c r="S605">
        <f t="shared" si="95"/>
        <v>126282.4332</v>
      </c>
      <c r="U605" s="1" t="s">
        <v>617</v>
      </c>
      <c r="V605">
        <v>235069.83259999999</v>
      </c>
      <c r="W605">
        <f t="shared" si="96"/>
        <v>0</v>
      </c>
      <c r="AG605" s="1"/>
    </row>
    <row r="606" spans="1:33" x14ac:dyDescent="0.25">
      <c r="A606" s="1">
        <v>43700</v>
      </c>
      <c r="B606">
        <v>5.8014160574291401E-2</v>
      </c>
      <c r="D606" s="2">
        <v>43700</v>
      </c>
      <c r="E606" s="4">
        <v>1.2911198776777099E-9</v>
      </c>
      <c r="F606" s="5">
        <v>0.99999999870888001</v>
      </c>
      <c r="I606">
        <f t="shared" si="91"/>
        <v>0</v>
      </c>
      <c r="J606">
        <f t="shared" si="92"/>
        <v>0</v>
      </c>
      <c r="K606">
        <v>283.54061899999999</v>
      </c>
      <c r="M606">
        <f t="shared" si="93"/>
        <v>330584.55420000019</v>
      </c>
      <c r="N606">
        <f t="shared" si="89"/>
        <v>6</v>
      </c>
      <c r="O606">
        <f t="shared" si="90"/>
        <v>-1</v>
      </c>
      <c r="Q606">
        <f>Q605+N606*(K606-K605)</f>
        <v>2305.8455420000018</v>
      </c>
      <c r="R606">
        <f t="shared" si="94"/>
        <v>230584.55420000019</v>
      </c>
      <c r="S606">
        <f t="shared" si="95"/>
        <v>123292.2476</v>
      </c>
      <c r="U606" s="1" t="s">
        <v>618</v>
      </c>
      <c r="V606">
        <v>230584.55420000001</v>
      </c>
      <c r="W606">
        <f t="shared" si="96"/>
        <v>0</v>
      </c>
      <c r="AG606" s="1"/>
    </row>
    <row r="607" spans="1:33" x14ac:dyDescent="0.25">
      <c r="A607" s="1">
        <v>43703</v>
      </c>
      <c r="B607">
        <v>4.3023789805273598E-2</v>
      </c>
      <c r="D607" s="2">
        <v>43703</v>
      </c>
      <c r="E607" s="4">
        <v>1.2707612739859499E-12</v>
      </c>
      <c r="F607" s="5">
        <v>0.99999999999872902</v>
      </c>
      <c r="I607">
        <f t="shared" si="91"/>
        <v>0</v>
      </c>
      <c r="J607">
        <f t="shared" si="92"/>
        <v>0</v>
      </c>
      <c r="K607">
        <v>286.67611699999998</v>
      </c>
      <c r="M607">
        <f t="shared" si="93"/>
        <v>332152.3032000002</v>
      </c>
      <c r="N607">
        <f t="shared" si="89"/>
        <v>5</v>
      </c>
      <c r="O607">
        <f t="shared" si="90"/>
        <v>-1</v>
      </c>
      <c r="Q607">
        <f>Q606+N607*(K607-K606)</f>
        <v>2321.5230320000019</v>
      </c>
      <c r="R607">
        <f t="shared" si="94"/>
        <v>232152.3032000002</v>
      </c>
      <c r="S607">
        <f t="shared" si="95"/>
        <v>124546.44679999999</v>
      </c>
      <c r="U607" s="1" t="s">
        <v>619</v>
      </c>
      <c r="V607">
        <v>232152.30319999999</v>
      </c>
      <c r="W607">
        <f t="shared" si="96"/>
        <v>0</v>
      </c>
      <c r="AG607" s="1"/>
    </row>
    <row r="608" spans="1:33" x14ac:dyDescent="0.25">
      <c r="A608" s="1">
        <v>43704</v>
      </c>
      <c r="B608">
        <v>5.0178978153668501E-2</v>
      </c>
      <c r="D608" s="2">
        <v>43704</v>
      </c>
      <c r="E608" s="4">
        <v>1.4654943925052E-14</v>
      </c>
      <c r="F608" s="5">
        <v>0.99999999999998501</v>
      </c>
      <c r="I608">
        <f t="shared" si="91"/>
        <v>0</v>
      </c>
      <c r="J608">
        <f t="shared" si="92"/>
        <v>0</v>
      </c>
      <c r="K608">
        <v>285.551331</v>
      </c>
      <c r="M608">
        <f t="shared" si="93"/>
        <v>331702.38880000019</v>
      </c>
      <c r="N608">
        <f t="shared" si="89"/>
        <v>4</v>
      </c>
      <c r="O608">
        <f t="shared" si="90"/>
        <v>-1</v>
      </c>
      <c r="Q608">
        <f>Q607+N608*(K608-K607)</f>
        <v>2317.023888000002</v>
      </c>
      <c r="R608">
        <f t="shared" si="94"/>
        <v>231702.38880000019</v>
      </c>
      <c r="S608">
        <f t="shared" si="95"/>
        <v>124096.5324</v>
      </c>
      <c r="U608" s="1" t="s">
        <v>620</v>
      </c>
      <c r="V608">
        <v>231702.38879999999</v>
      </c>
      <c r="W608">
        <f t="shared" si="96"/>
        <v>0</v>
      </c>
      <c r="AG608" s="1"/>
    </row>
    <row r="609" spans="1:33" x14ac:dyDescent="0.25">
      <c r="A609" s="1">
        <v>43705</v>
      </c>
      <c r="B609">
        <v>4.45397901298809E-2</v>
      </c>
      <c r="D609" s="2">
        <v>43705</v>
      </c>
      <c r="E609" s="4">
        <v>2.2204460492503101E-16</v>
      </c>
      <c r="F609" s="5">
        <v>0.999999999999999</v>
      </c>
      <c r="I609">
        <f t="shared" si="91"/>
        <v>0</v>
      </c>
      <c r="J609">
        <f t="shared" si="92"/>
        <v>0</v>
      </c>
      <c r="K609">
        <v>287.56204200000002</v>
      </c>
      <c r="M609">
        <f t="shared" si="93"/>
        <v>332305.60210000025</v>
      </c>
      <c r="N609">
        <f t="shared" si="89"/>
        <v>3</v>
      </c>
      <c r="O609">
        <f t="shared" si="90"/>
        <v>-1</v>
      </c>
      <c r="Q609">
        <f>Q608+N609*(K609-K608)</f>
        <v>2323.0560210000021</v>
      </c>
      <c r="R609">
        <f t="shared" si="94"/>
        <v>232305.60210000022</v>
      </c>
      <c r="S609">
        <f t="shared" si="95"/>
        <v>124900.8168</v>
      </c>
      <c r="U609" s="1" t="s">
        <v>621</v>
      </c>
      <c r="V609">
        <v>232305.60209999999</v>
      </c>
      <c r="W609">
        <f t="shared" si="96"/>
        <v>2.3283064365386963E-10</v>
      </c>
      <c r="AG609" s="1"/>
    </row>
    <row r="610" spans="1:33" x14ac:dyDescent="0.25">
      <c r="A610" s="1">
        <v>43706</v>
      </c>
      <c r="B610">
        <v>3.55895625855535E-2</v>
      </c>
      <c r="D610" s="2">
        <v>43706</v>
      </c>
      <c r="E610" s="3">
        <v>0</v>
      </c>
      <c r="F610" s="5">
        <v>1</v>
      </c>
      <c r="I610">
        <f t="shared" si="91"/>
        <v>0</v>
      </c>
      <c r="J610">
        <f t="shared" si="92"/>
        <v>0</v>
      </c>
      <c r="K610">
        <v>291.23507699999999</v>
      </c>
      <c r="M610">
        <f t="shared" si="93"/>
        <v>333040.20910000021</v>
      </c>
      <c r="N610">
        <f t="shared" si="89"/>
        <v>2</v>
      </c>
      <c r="O610">
        <f t="shared" si="90"/>
        <v>-1</v>
      </c>
      <c r="Q610">
        <f>Q609+N610*(K610-K609)</f>
        <v>2330.4020910000022</v>
      </c>
      <c r="R610">
        <f t="shared" si="94"/>
        <v>233040.20910000021</v>
      </c>
      <c r="S610">
        <f t="shared" si="95"/>
        <v>126370.03079999999</v>
      </c>
      <c r="U610" s="1" t="s">
        <v>622</v>
      </c>
      <c r="V610">
        <v>233040.20910000001</v>
      </c>
      <c r="W610">
        <f t="shared" si="96"/>
        <v>0</v>
      </c>
      <c r="AG610" s="1"/>
    </row>
    <row r="611" spans="1:33" x14ac:dyDescent="0.25">
      <c r="A611" s="1">
        <v>43707</v>
      </c>
      <c r="B611">
        <v>4.1889618629979003E-2</v>
      </c>
      <c r="D611" s="2">
        <v>43707</v>
      </c>
      <c r="E611" s="3">
        <v>0</v>
      </c>
      <c r="F611" s="5">
        <v>1</v>
      </c>
      <c r="I611">
        <f t="shared" si="91"/>
        <v>0</v>
      </c>
      <c r="J611">
        <f t="shared" si="92"/>
        <v>0</v>
      </c>
      <c r="K611">
        <v>291.105682</v>
      </c>
      <c r="M611">
        <f t="shared" si="93"/>
        <v>333027.26960000023</v>
      </c>
      <c r="N611">
        <f t="shared" si="89"/>
        <v>1</v>
      </c>
      <c r="O611">
        <f t="shared" si="90"/>
        <v>-1</v>
      </c>
      <c r="Q611">
        <f>Q610+N611*(K611-K610)</f>
        <v>2330.2726960000023</v>
      </c>
      <c r="R611">
        <f t="shared" si="94"/>
        <v>233027.26960000023</v>
      </c>
      <c r="S611">
        <f t="shared" si="95"/>
        <v>126318.27280000001</v>
      </c>
      <c r="U611" s="1" t="s">
        <v>623</v>
      </c>
      <c r="V611">
        <v>233027.2696</v>
      </c>
      <c r="W611">
        <f t="shared" si="96"/>
        <v>2.3283064365386963E-10</v>
      </c>
      <c r="AG611" s="1"/>
    </row>
    <row r="612" spans="1:33" x14ac:dyDescent="0.25">
      <c r="A612" s="1">
        <v>43711</v>
      </c>
      <c r="B612">
        <v>4.7706594350019199E-2</v>
      </c>
      <c r="D612" s="2">
        <v>43711</v>
      </c>
      <c r="E612" s="3">
        <v>0</v>
      </c>
      <c r="F612" s="5">
        <v>1</v>
      </c>
      <c r="I612">
        <f t="shared" si="91"/>
        <v>0</v>
      </c>
      <c r="J612">
        <f t="shared" si="92"/>
        <v>0</v>
      </c>
      <c r="K612">
        <v>289.40353399999998</v>
      </c>
      <c r="M612">
        <f t="shared" si="93"/>
        <v>333027.26960000023</v>
      </c>
      <c r="N612">
        <f t="shared" si="89"/>
        <v>0</v>
      </c>
      <c r="O612">
        <f t="shared" si="90"/>
        <v>-1</v>
      </c>
      <c r="Q612">
        <f>Q611+N612*(K612-K611)</f>
        <v>2330.2726960000023</v>
      </c>
      <c r="R612">
        <f t="shared" si="94"/>
        <v>233027.26960000023</v>
      </c>
      <c r="S612">
        <f t="shared" si="95"/>
        <v>125637.41359999999</v>
      </c>
      <c r="U612" s="1" t="s">
        <v>624</v>
      </c>
      <c r="V612">
        <v>233027.2696</v>
      </c>
      <c r="W612">
        <f t="shared" si="96"/>
        <v>2.3283064365386963E-10</v>
      </c>
      <c r="AG612" s="1"/>
    </row>
    <row r="613" spans="1:33" x14ac:dyDescent="0.25">
      <c r="A613" s="1">
        <v>43712</v>
      </c>
      <c r="B613">
        <v>3.9125672855108297E-2</v>
      </c>
      <c r="D613" s="2">
        <v>43712</v>
      </c>
      <c r="E613" s="3">
        <v>0</v>
      </c>
      <c r="F613" s="5">
        <v>1</v>
      </c>
      <c r="I613">
        <f t="shared" si="91"/>
        <v>0</v>
      </c>
      <c r="J613">
        <f t="shared" si="92"/>
        <v>0</v>
      </c>
      <c r="K613">
        <v>292.68838499999998</v>
      </c>
      <c r="M613">
        <f t="shared" si="93"/>
        <v>333027.26960000023</v>
      </c>
      <c r="N613">
        <f t="shared" si="89"/>
        <v>0</v>
      </c>
      <c r="O613">
        <f t="shared" si="90"/>
        <v>0</v>
      </c>
      <c r="Q613">
        <f>Q612+N613*(K613-K612)</f>
        <v>2330.2726960000023</v>
      </c>
      <c r="R613">
        <f t="shared" si="94"/>
        <v>233027.26960000023</v>
      </c>
      <c r="S613">
        <f t="shared" si="95"/>
        <v>126951.35399999999</v>
      </c>
      <c r="U613" s="1" t="s">
        <v>625</v>
      </c>
      <c r="V613">
        <v>233027.2696</v>
      </c>
      <c r="W613">
        <f t="shared" si="96"/>
        <v>2.3283064365386963E-10</v>
      </c>
      <c r="AG613" s="1"/>
    </row>
    <row r="614" spans="1:33" x14ac:dyDescent="0.25">
      <c r="A614" s="1">
        <v>43713</v>
      </c>
      <c r="B614">
        <v>2.32045034600982E-2</v>
      </c>
      <c r="D614" s="2">
        <v>43713</v>
      </c>
      <c r="E614" s="3">
        <v>0</v>
      </c>
      <c r="F614" s="5">
        <v>1</v>
      </c>
      <c r="I614">
        <f t="shared" si="91"/>
        <v>0</v>
      </c>
      <c r="J614">
        <f t="shared" si="92"/>
        <v>0</v>
      </c>
      <c r="K614">
        <v>296.45098899999999</v>
      </c>
      <c r="M614">
        <f t="shared" si="93"/>
        <v>333027.26960000023</v>
      </c>
      <c r="N614">
        <f t="shared" si="89"/>
        <v>0</v>
      </c>
      <c r="O614">
        <f t="shared" si="90"/>
        <v>0</v>
      </c>
      <c r="Q614">
        <f>Q613+N614*(K614-K613)</f>
        <v>2330.2726960000023</v>
      </c>
      <c r="R614">
        <f t="shared" si="94"/>
        <v>233027.26960000023</v>
      </c>
      <c r="S614">
        <f t="shared" si="95"/>
        <v>128456.3956</v>
      </c>
      <c r="U614" s="1" t="s">
        <v>626</v>
      </c>
      <c r="V614">
        <v>233027.2696</v>
      </c>
      <c r="W614">
        <f t="shared" si="96"/>
        <v>2.3283064365386963E-10</v>
      </c>
      <c r="AG614" s="1"/>
    </row>
    <row r="615" spans="1:33" x14ac:dyDescent="0.25">
      <c r="A615" s="1">
        <v>43714</v>
      </c>
      <c r="B615">
        <v>3.1886494432660201E-2</v>
      </c>
      <c r="D615" s="2">
        <v>43714</v>
      </c>
      <c r="E615" s="3">
        <v>0</v>
      </c>
      <c r="F615" s="5">
        <v>1</v>
      </c>
      <c r="I615">
        <f t="shared" si="91"/>
        <v>0</v>
      </c>
      <c r="J615">
        <f t="shared" si="92"/>
        <v>0</v>
      </c>
      <c r="K615">
        <v>296.67993200000001</v>
      </c>
      <c r="M615">
        <f t="shared" si="93"/>
        <v>333027.26960000023</v>
      </c>
      <c r="N615">
        <f t="shared" si="89"/>
        <v>0</v>
      </c>
      <c r="O615">
        <f t="shared" si="90"/>
        <v>0</v>
      </c>
      <c r="Q615">
        <f>Q614+N615*(K615-K614)</f>
        <v>2330.2726960000023</v>
      </c>
      <c r="R615">
        <f t="shared" si="94"/>
        <v>233027.26960000023</v>
      </c>
      <c r="S615">
        <f t="shared" si="95"/>
        <v>128547.9728</v>
      </c>
      <c r="U615" s="1" t="s">
        <v>627</v>
      </c>
      <c r="V615">
        <v>233027.2696</v>
      </c>
      <c r="W615">
        <f t="shared" si="96"/>
        <v>2.3283064365386963E-10</v>
      </c>
      <c r="AG615" s="1"/>
    </row>
    <row r="616" spans="1:33" x14ac:dyDescent="0.25">
      <c r="A616" s="1">
        <v>43717</v>
      </c>
      <c r="B616">
        <v>3.5511125867668102E-2</v>
      </c>
      <c r="D616" s="2">
        <v>43717</v>
      </c>
      <c r="E616" s="3">
        <v>0</v>
      </c>
      <c r="F616" s="5">
        <v>1</v>
      </c>
      <c r="I616">
        <f t="shared" si="91"/>
        <v>0</v>
      </c>
      <c r="J616">
        <f t="shared" si="92"/>
        <v>0</v>
      </c>
      <c r="K616">
        <v>296.82925399999999</v>
      </c>
      <c r="M616">
        <f t="shared" si="93"/>
        <v>333027.26960000023</v>
      </c>
      <c r="N616">
        <f t="shared" si="89"/>
        <v>0</v>
      </c>
      <c r="O616">
        <f t="shared" si="90"/>
        <v>0</v>
      </c>
      <c r="Q616">
        <f>Q615+N616*(K616-K615)</f>
        <v>2330.2726960000023</v>
      </c>
      <c r="R616">
        <f t="shared" si="94"/>
        <v>233027.26960000023</v>
      </c>
      <c r="S616">
        <f t="shared" si="95"/>
        <v>128607.7016</v>
      </c>
      <c r="U616" s="1" t="s">
        <v>628</v>
      </c>
      <c r="V616">
        <v>233027.2696</v>
      </c>
      <c r="W616">
        <f t="shared" si="96"/>
        <v>2.3283064365386963E-10</v>
      </c>
      <c r="AG616" s="1"/>
    </row>
    <row r="617" spans="1:33" x14ac:dyDescent="0.25">
      <c r="A617" s="1">
        <v>43718</v>
      </c>
      <c r="B617">
        <v>3.4608540341559899E-2</v>
      </c>
      <c r="D617" s="2">
        <v>43718</v>
      </c>
      <c r="E617" s="3">
        <v>0</v>
      </c>
      <c r="F617" s="5">
        <v>1</v>
      </c>
      <c r="I617">
        <f t="shared" si="91"/>
        <v>0</v>
      </c>
      <c r="J617">
        <f t="shared" si="92"/>
        <v>0</v>
      </c>
      <c r="K617">
        <v>296.75958300000002</v>
      </c>
      <c r="M617">
        <f t="shared" si="93"/>
        <v>333027.26960000023</v>
      </c>
      <c r="N617">
        <f t="shared" si="89"/>
        <v>0</v>
      </c>
      <c r="O617">
        <f t="shared" si="90"/>
        <v>0</v>
      </c>
      <c r="Q617">
        <f>Q616+N617*(K617-K616)</f>
        <v>2330.2726960000023</v>
      </c>
      <c r="R617">
        <f t="shared" si="94"/>
        <v>233027.26960000023</v>
      </c>
      <c r="S617">
        <f t="shared" si="95"/>
        <v>128579.83320000001</v>
      </c>
      <c r="U617" s="1" t="s">
        <v>629</v>
      </c>
      <c r="V617">
        <v>233027.2696</v>
      </c>
      <c r="W617">
        <f t="shared" si="96"/>
        <v>2.3283064365386963E-10</v>
      </c>
      <c r="AG617" s="1"/>
    </row>
    <row r="618" spans="1:33" x14ac:dyDescent="0.25">
      <c r="A618" s="1">
        <v>43719</v>
      </c>
      <c r="B618">
        <v>2.7537722679064E-2</v>
      </c>
      <c r="D618" s="2">
        <v>43719</v>
      </c>
      <c r="E618" s="3">
        <v>0</v>
      </c>
      <c r="F618" s="5">
        <v>1</v>
      </c>
      <c r="I618">
        <f t="shared" si="91"/>
        <v>0</v>
      </c>
      <c r="J618">
        <f t="shared" si="92"/>
        <v>0</v>
      </c>
      <c r="K618">
        <v>298.86981200000002</v>
      </c>
      <c r="M618">
        <f t="shared" si="93"/>
        <v>333027.26960000023</v>
      </c>
      <c r="N618">
        <f t="shared" si="89"/>
        <v>0</v>
      </c>
      <c r="O618">
        <f t="shared" si="90"/>
        <v>0</v>
      </c>
      <c r="Q618">
        <f>Q617+N618*(K618-K617)</f>
        <v>2330.2726960000023</v>
      </c>
      <c r="R618">
        <f t="shared" si="94"/>
        <v>233027.26960000023</v>
      </c>
      <c r="S618">
        <f t="shared" si="95"/>
        <v>129423.92480000001</v>
      </c>
      <c r="U618" s="1" t="s">
        <v>630</v>
      </c>
      <c r="V618">
        <v>233027.2696</v>
      </c>
      <c r="W618">
        <f t="shared" si="96"/>
        <v>2.3283064365386963E-10</v>
      </c>
      <c r="AG618" s="1"/>
    </row>
    <row r="619" spans="1:33" x14ac:dyDescent="0.25">
      <c r="A619" s="1">
        <v>43720</v>
      </c>
      <c r="B619">
        <v>2.75918418982328E-2</v>
      </c>
      <c r="D619" s="2">
        <v>43720</v>
      </c>
      <c r="E619" s="3">
        <v>0</v>
      </c>
      <c r="F619" s="5">
        <v>1</v>
      </c>
      <c r="I619">
        <f t="shared" si="91"/>
        <v>0</v>
      </c>
      <c r="J619">
        <f t="shared" si="92"/>
        <v>0</v>
      </c>
      <c r="K619">
        <v>299.90505999999999</v>
      </c>
      <c r="M619">
        <f t="shared" si="93"/>
        <v>333027.26960000023</v>
      </c>
      <c r="N619">
        <f t="shared" si="89"/>
        <v>0</v>
      </c>
      <c r="O619">
        <f t="shared" si="90"/>
        <v>0</v>
      </c>
      <c r="Q619">
        <f>Q618+N619*(K619-K618)</f>
        <v>2330.2726960000023</v>
      </c>
      <c r="R619">
        <f t="shared" si="94"/>
        <v>233027.26960000023</v>
      </c>
      <c r="S619">
        <f t="shared" si="95"/>
        <v>129838.02399999999</v>
      </c>
      <c r="U619" s="1" t="s">
        <v>631</v>
      </c>
      <c r="V619">
        <v>233027.2696</v>
      </c>
      <c r="W619">
        <f t="shared" si="96"/>
        <v>2.3283064365386963E-10</v>
      </c>
      <c r="AG619" s="1"/>
    </row>
    <row r="620" spans="1:33" x14ac:dyDescent="0.25">
      <c r="A620" s="1">
        <v>43721</v>
      </c>
      <c r="B620">
        <v>3.0810327921303199E-2</v>
      </c>
      <c r="D620" s="2">
        <v>43721</v>
      </c>
      <c r="E620" s="3">
        <v>0</v>
      </c>
      <c r="F620" s="5">
        <v>1</v>
      </c>
      <c r="I620">
        <f t="shared" si="91"/>
        <v>0</v>
      </c>
      <c r="J620">
        <f t="shared" si="92"/>
        <v>0</v>
      </c>
      <c r="K620">
        <v>299.705963</v>
      </c>
      <c r="M620">
        <f t="shared" si="93"/>
        <v>333027.26960000023</v>
      </c>
      <c r="N620">
        <f t="shared" ref="N620:N664" si="97">N619+G620+H620+O620</f>
        <v>0</v>
      </c>
      <c r="O620">
        <f t="shared" ref="O620:O664" si="98">-(G579+H579)</f>
        <v>0</v>
      </c>
      <c r="Q620">
        <f>Q619+N620*(K620-K619)</f>
        <v>2330.2726960000023</v>
      </c>
      <c r="R620">
        <f t="shared" si="94"/>
        <v>233027.26960000023</v>
      </c>
      <c r="S620">
        <f t="shared" si="95"/>
        <v>129758.3852</v>
      </c>
      <c r="U620" s="1" t="s">
        <v>632</v>
      </c>
      <c r="V620">
        <v>233027.2696</v>
      </c>
      <c r="W620">
        <f t="shared" si="96"/>
        <v>2.3283064365386963E-10</v>
      </c>
      <c r="AG620" s="1"/>
    </row>
    <row r="621" spans="1:33" x14ac:dyDescent="0.25">
      <c r="A621" s="1">
        <v>43724</v>
      </c>
      <c r="B621">
        <v>3.2029437100363899E-2</v>
      </c>
      <c r="D621" s="2">
        <v>43724</v>
      </c>
      <c r="E621" s="4">
        <v>2.2204460492503101E-16</v>
      </c>
      <c r="F621" s="5">
        <v>0.999999999999999</v>
      </c>
      <c r="I621">
        <f t="shared" si="91"/>
        <v>0</v>
      </c>
      <c r="J621">
        <f t="shared" si="92"/>
        <v>0</v>
      </c>
      <c r="K621">
        <v>298.78024299999998</v>
      </c>
      <c r="M621">
        <f t="shared" si="93"/>
        <v>333027.26960000023</v>
      </c>
      <c r="N621">
        <f t="shared" si="97"/>
        <v>0</v>
      </c>
      <c r="O621">
        <f t="shared" si="98"/>
        <v>0</v>
      </c>
      <c r="Q621">
        <f>Q620+N621*(K621-K620)</f>
        <v>2330.2726960000023</v>
      </c>
      <c r="R621">
        <f t="shared" si="94"/>
        <v>233027.26960000023</v>
      </c>
      <c r="S621">
        <f t="shared" si="95"/>
        <v>129388.09719999999</v>
      </c>
      <c r="U621" s="1" t="s">
        <v>633</v>
      </c>
      <c r="V621">
        <v>233027.2696</v>
      </c>
      <c r="W621">
        <f t="shared" si="96"/>
        <v>2.3283064365386963E-10</v>
      </c>
      <c r="AG621" s="1"/>
    </row>
    <row r="622" spans="1:33" x14ac:dyDescent="0.25">
      <c r="A622" s="1">
        <v>43725</v>
      </c>
      <c r="B622">
        <v>3.15929755569253E-2</v>
      </c>
      <c r="D622" s="2">
        <v>43725</v>
      </c>
      <c r="E622" s="4">
        <v>7.4473760491855501E-13</v>
      </c>
      <c r="F622" s="5">
        <v>0.99999999999925504</v>
      </c>
      <c r="I622">
        <f t="shared" si="91"/>
        <v>0</v>
      </c>
      <c r="J622">
        <f t="shared" si="92"/>
        <v>0</v>
      </c>
      <c r="K622">
        <v>299.536743</v>
      </c>
      <c r="M622">
        <f t="shared" si="93"/>
        <v>333027.26960000023</v>
      </c>
      <c r="N622">
        <f t="shared" si="97"/>
        <v>0</v>
      </c>
      <c r="O622">
        <f t="shared" si="98"/>
        <v>0</v>
      </c>
      <c r="Q622">
        <f>Q621+N622*(K622-K621)</f>
        <v>2330.2726960000023</v>
      </c>
      <c r="R622">
        <f t="shared" si="94"/>
        <v>233027.26960000023</v>
      </c>
      <c r="S622">
        <f t="shared" si="95"/>
        <v>129690.6972</v>
      </c>
      <c r="U622" s="1" t="s">
        <v>634</v>
      </c>
      <c r="V622">
        <v>233027.2696</v>
      </c>
      <c r="W622">
        <f t="shared" si="96"/>
        <v>2.3283064365386963E-10</v>
      </c>
      <c r="AG622" s="1"/>
    </row>
    <row r="623" spans="1:33" x14ac:dyDescent="0.25">
      <c r="A623" s="1">
        <v>43726</v>
      </c>
      <c r="B623">
        <v>3.1309962615531699E-2</v>
      </c>
      <c r="D623" s="2">
        <v>43726</v>
      </c>
      <c r="E623" s="4">
        <v>1.6497914145929801E-13</v>
      </c>
      <c r="F623" s="5">
        <v>0.99999999999983502</v>
      </c>
      <c r="I623">
        <f t="shared" si="91"/>
        <v>0</v>
      </c>
      <c r="J623">
        <f t="shared" si="92"/>
        <v>0</v>
      </c>
      <c r="K623">
        <v>299.715912</v>
      </c>
      <c r="M623">
        <f t="shared" si="93"/>
        <v>333027.26960000023</v>
      </c>
      <c r="N623">
        <f t="shared" si="97"/>
        <v>0</v>
      </c>
      <c r="O623">
        <f t="shared" si="98"/>
        <v>0</v>
      </c>
      <c r="Q623">
        <f>Q622+N623*(K623-K622)</f>
        <v>2330.2726960000023</v>
      </c>
      <c r="R623">
        <f t="shared" si="94"/>
        <v>233027.26960000023</v>
      </c>
      <c r="S623">
        <f t="shared" si="95"/>
        <v>129762.3648</v>
      </c>
      <c r="U623" s="1" t="s">
        <v>635</v>
      </c>
      <c r="V623">
        <v>233027.2696</v>
      </c>
      <c r="W623">
        <f t="shared" si="96"/>
        <v>2.3283064365386963E-10</v>
      </c>
      <c r="AG623" s="1"/>
    </row>
    <row r="624" spans="1:33" x14ac:dyDescent="0.25">
      <c r="D624" s="1">
        <v>43727</v>
      </c>
      <c r="K624">
        <v>299.69598400000001</v>
      </c>
      <c r="M624">
        <f t="shared" si="93"/>
        <v>333027.26960000023</v>
      </c>
      <c r="N624">
        <f t="shared" si="97"/>
        <v>0</v>
      </c>
      <c r="O624">
        <f t="shared" si="98"/>
        <v>0</v>
      </c>
      <c r="Q624">
        <f t="shared" ref="Q624:Q677" si="99">Q623+N624*(K624-K623)</f>
        <v>2330.2726960000023</v>
      </c>
      <c r="R624">
        <f t="shared" si="94"/>
        <v>233027.26960000023</v>
      </c>
      <c r="S624">
        <f t="shared" si="95"/>
        <v>129754.39360000001</v>
      </c>
      <c r="AG624" s="1"/>
    </row>
    <row r="625" spans="4:33" x14ac:dyDescent="0.25">
      <c r="D625" s="1">
        <v>43728</v>
      </c>
      <c r="K625">
        <v>298.27999899999998</v>
      </c>
      <c r="M625">
        <f t="shared" si="93"/>
        <v>333027.26960000023</v>
      </c>
      <c r="N625">
        <f t="shared" si="97"/>
        <v>0</v>
      </c>
      <c r="O625">
        <f t="shared" si="98"/>
        <v>0</v>
      </c>
      <c r="Q625">
        <f t="shared" si="99"/>
        <v>2330.2726960000023</v>
      </c>
      <c r="R625">
        <f t="shared" si="94"/>
        <v>233027.26960000023</v>
      </c>
      <c r="S625">
        <f t="shared" si="95"/>
        <v>129187.9996</v>
      </c>
      <c r="AG625" s="1"/>
    </row>
    <row r="626" spans="4:33" x14ac:dyDescent="0.25">
      <c r="D626" s="1">
        <v>43731</v>
      </c>
      <c r="K626">
        <v>298.209991</v>
      </c>
      <c r="M626">
        <f t="shared" si="93"/>
        <v>333027.26960000023</v>
      </c>
      <c r="N626">
        <f t="shared" si="97"/>
        <v>0</v>
      </c>
      <c r="O626">
        <f t="shared" si="98"/>
        <v>0</v>
      </c>
      <c r="Q626">
        <f t="shared" si="99"/>
        <v>2330.2726960000023</v>
      </c>
      <c r="R626">
        <f t="shared" si="94"/>
        <v>233027.26960000023</v>
      </c>
      <c r="S626">
        <f t="shared" si="95"/>
        <v>129159.9964</v>
      </c>
      <c r="AG626" s="1"/>
    </row>
    <row r="627" spans="4:33" x14ac:dyDescent="0.25">
      <c r="D627" s="1">
        <v>43732</v>
      </c>
      <c r="K627">
        <v>295.86999500000002</v>
      </c>
      <c r="M627">
        <f t="shared" si="93"/>
        <v>333027.26960000023</v>
      </c>
      <c r="N627">
        <f t="shared" si="97"/>
        <v>0</v>
      </c>
      <c r="O627">
        <f t="shared" si="98"/>
        <v>0</v>
      </c>
      <c r="Q627">
        <f t="shared" si="99"/>
        <v>2330.2726960000023</v>
      </c>
      <c r="R627">
        <f t="shared" si="94"/>
        <v>233027.26960000023</v>
      </c>
      <c r="S627">
        <f t="shared" si="95"/>
        <v>128223.99800000001</v>
      </c>
      <c r="AG627" s="1"/>
    </row>
    <row r="628" spans="4:33" x14ac:dyDescent="0.25">
      <c r="D628" s="1">
        <v>43733</v>
      </c>
      <c r="K628">
        <v>297.61999500000002</v>
      </c>
      <c r="M628">
        <f t="shared" si="93"/>
        <v>333027.26960000023</v>
      </c>
      <c r="N628">
        <f t="shared" si="97"/>
        <v>0</v>
      </c>
      <c r="O628">
        <f t="shared" si="98"/>
        <v>0</v>
      </c>
      <c r="Q628">
        <f t="shared" si="99"/>
        <v>2330.2726960000023</v>
      </c>
      <c r="R628">
        <f t="shared" si="94"/>
        <v>233027.26960000023</v>
      </c>
      <c r="S628">
        <f t="shared" si="95"/>
        <v>128923.99800000001</v>
      </c>
      <c r="AG628" s="1"/>
    </row>
    <row r="629" spans="4:33" x14ac:dyDescent="0.25">
      <c r="D629" s="1">
        <v>43734</v>
      </c>
      <c r="K629">
        <v>297</v>
      </c>
      <c r="M629">
        <f t="shared" si="93"/>
        <v>333027.26960000023</v>
      </c>
      <c r="N629">
        <f t="shared" si="97"/>
        <v>0</v>
      </c>
      <c r="O629">
        <f t="shared" si="98"/>
        <v>0</v>
      </c>
      <c r="Q629">
        <f t="shared" si="99"/>
        <v>2330.2726960000023</v>
      </c>
      <c r="R629">
        <f t="shared" si="94"/>
        <v>233027.26960000023</v>
      </c>
      <c r="S629">
        <f t="shared" si="95"/>
        <v>128676</v>
      </c>
      <c r="AG629" s="1"/>
    </row>
    <row r="630" spans="4:33" x14ac:dyDescent="0.25">
      <c r="D630" s="1">
        <v>43735</v>
      </c>
      <c r="K630">
        <v>295.39999399999999</v>
      </c>
      <c r="M630">
        <f t="shared" si="93"/>
        <v>333027.26960000023</v>
      </c>
      <c r="N630">
        <f t="shared" si="97"/>
        <v>0</v>
      </c>
      <c r="O630">
        <f t="shared" si="98"/>
        <v>0</v>
      </c>
      <c r="Q630">
        <f t="shared" si="99"/>
        <v>2330.2726960000023</v>
      </c>
      <c r="R630">
        <f t="shared" si="94"/>
        <v>233027.26960000023</v>
      </c>
      <c r="S630">
        <f t="shared" si="95"/>
        <v>128035.9976</v>
      </c>
      <c r="AG630" s="1"/>
    </row>
    <row r="631" spans="4:33" x14ac:dyDescent="0.25">
      <c r="D631" s="1">
        <v>43738</v>
      </c>
      <c r="K631">
        <v>296.76998900000001</v>
      </c>
      <c r="M631">
        <f t="shared" si="93"/>
        <v>333027.26960000023</v>
      </c>
      <c r="N631">
        <f t="shared" si="97"/>
        <v>0</v>
      </c>
      <c r="O631">
        <f t="shared" si="98"/>
        <v>0</v>
      </c>
      <c r="Q631">
        <f t="shared" si="99"/>
        <v>2330.2726960000023</v>
      </c>
      <c r="R631">
        <f t="shared" si="94"/>
        <v>233027.26960000023</v>
      </c>
      <c r="S631">
        <f t="shared" si="95"/>
        <v>128583.99560000001</v>
      </c>
      <c r="AG631" s="1"/>
    </row>
    <row r="632" spans="4:33" x14ac:dyDescent="0.25">
      <c r="D632" s="1">
        <v>43739</v>
      </c>
      <c r="K632">
        <v>293.23998999999998</v>
      </c>
      <c r="M632">
        <f t="shared" si="93"/>
        <v>333027.26960000023</v>
      </c>
      <c r="N632">
        <f t="shared" si="97"/>
        <v>0</v>
      </c>
      <c r="O632">
        <f t="shared" si="98"/>
        <v>0</v>
      </c>
      <c r="Q632">
        <f t="shared" si="99"/>
        <v>2330.2726960000023</v>
      </c>
      <c r="R632">
        <f t="shared" si="94"/>
        <v>233027.26960000023</v>
      </c>
      <c r="S632">
        <f t="shared" si="95"/>
        <v>127171.99599999998</v>
      </c>
      <c r="AG632" s="1"/>
    </row>
    <row r="633" spans="4:33" x14ac:dyDescent="0.25">
      <c r="D633" s="1">
        <v>43740</v>
      </c>
      <c r="K633">
        <v>288.05999800000001</v>
      </c>
      <c r="M633">
        <f t="shared" si="93"/>
        <v>333027.26960000023</v>
      </c>
      <c r="N633">
        <f t="shared" si="97"/>
        <v>0</v>
      </c>
      <c r="O633">
        <f t="shared" si="98"/>
        <v>0</v>
      </c>
      <c r="Q633">
        <f t="shared" si="99"/>
        <v>2330.2726960000023</v>
      </c>
      <c r="R633">
        <f t="shared" si="94"/>
        <v>233027.26960000023</v>
      </c>
      <c r="S633">
        <f t="shared" si="95"/>
        <v>125099.99920000001</v>
      </c>
      <c r="AG633" s="1"/>
    </row>
    <row r="634" spans="4:33" x14ac:dyDescent="0.25">
      <c r="D634" s="1">
        <v>43741</v>
      </c>
      <c r="K634">
        <v>290.42001299999998</v>
      </c>
      <c r="M634">
        <f t="shared" si="93"/>
        <v>333027.26960000023</v>
      </c>
      <c r="N634">
        <f t="shared" si="97"/>
        <v>0</v>
      </c>
      <c r="O634">
        <f t="shared" si="98"/>
        <v>0</v>
      </c>
      <c r="Q634">
        <f t="shared" si="99"/>
        <v>2330.2726960000023</v>
      </c>
      <c r="R634">
        <f t="shared" si="94"/>
        <v>233027.26960000023</v>
      </c>
      <c r="S634">
        <f t="shared" si="95"/>
        <v>126044.0052</v>
      </c>
      <c r="AG634" s="1"/>
    </row>
    <row r="635" spans="4:33" x14ac:dyDescent="0.25">
      <c r="D635" s="1">
        <v>43742</v>
      </c>
      <c r="K635">
        <v>294.35000600000001</v>
      </c>
      <c r="M635">
        <f t="shared" si="93"/>
        <v>333027.26960000023</v>
      </c>
      <c r="N635">
        <f t="shared" si="97"/>
        <v>0</v>
      </c>
      <c r="O635">
        <f t="shared" si="98"/>
        <v>0</v>
      </c>
      <c r="Q635">
        <f t="shared" si="99"/>
        <v>2330.2726960000023</v>
      </c>
      <c r="R635">
        <f t="shared" si="94"/>
        <v>233027.26960000023</v>
      </c>
      <c r="S635">
        <f t="shared" si="95"/>
        <v>127616.0024</v>
      </c>
      <c r="AG635" s="1"/>
    </row>
    <row r="636" spans="4:33" x14ac:dyDescent="0.25">
      <c r="D636" s="1">
        <v>43745</v>
      </c>
      <c r="K636">
        <v>293.07998700000002</v>
      </c>
      <c r="M636">
        <f t="shared" si="93"/>
        <v>333027.26960000023</v>
      </c>
      <c r="N636">
        <f t="shared" si="97"/>
        <v>0</v>
      </c>
      <c r="O636">
        <f t="shared" si="98"/>
        <v>0</v>
      </c>
      <c r="Q636">
        <f t="shared" si="99"/>
        <v>2330.2726960000023</v>
      </c>
      <c r="R636">
        <f t="shared" si="94"/>
        <v>233027.26960000023</v>
      </c>
      <c r="S636">
        <f t="shared" si="95"/>
        <v>127107.9948</v>
      </c>
      <c r="AG636" s="1"/>
    </row>
    <row r="637" spans="4:33" x14ac:dyDescent="0.25">
      <c r="D637" s="1">
        <v>43746</v>
      </c>
      <c r="K637">
        <v>288.52999899999998</v>
      </c>
      <c r="M637">
        <f t="shared" si="93"/>
        <v>333027.26960000023</v>
      </c>
      <c r="N637">
        <f t="shared" si="97"/>
        <v>0</v>
      </c>
      <c r="O637">
        <f t="shared" si="98"/>
        <v>0</v>
      </c>
      <c r="Q637">
        <f t="shared" si="99"/>
        <v>2330.2726960000023</v>
      </c>
      <c r="R637">
        <f t="shared" si="94"/>
        <v>233027.26960000023</v>
      </c>
      <c r="S637">
        <f t="shared" si="95"/>
        <v>125287.9996</v>
      </c>
      <c r="AG637" s="1"/>
    </row>
    <row r="638" spans="4:33" x14ac:dyDescent="0.25">
      <c r="D638" s="1">
        <v>43747</v>
      </c>
      <c r="K638">
        <v>291.26998900000001</v>
      </c>
      <c r="M638">
        <f t="shared" si="93"/>
        <v>333027.26960000023</v>
      </c>
      <c r="N638">
        <f t="shared" si="97"/>
        <v>0</v>
      </c>
      <c r="O638">
        <f t="shared" si="98"/>
        <v>0</v>
      </c>
      <c r="Q638">
        <f t="shared" si="99"/>
        <v>2330.2726960000023</v>
      </c>
      <c r="R638">
        <f t="shared" si="94"/>
        <v>233027.26960000023</v>
      </c>
      <c r="S638">
        <f t="shared" si="95"/>
        <v>126383.99560000001</v>
      </c>
      <c r="AG638" s="1"/>
    </row>
    <row r="639" spans="4:33" x14ac:dyDescent="0.25">
      <c r="D639" s="1">
        <v>43748</v>
      </c>
      <c r="K639">
        <v>293.23998999999998</v>
      </c>
      <c r="M639">
        <f t="shared" si="93"/>
        <v>333027.26960000023</v>
      </c>
      <c r="N639">
        <f t="shared" si="97"/>
        <v>0</v>
      </c>
      <c r="O639">
        <f t="shared" si="98"/>
        <v>0</v>
      </c>
      <c r="Q639">
        <f t="shared" si="99"/>
        <v>2330.2726960000023</v>
      </c>
      <c r="R639">
        <f t="shared" si="94"/>
        <v>233027.26960000023</v>
      </c>
      <c r="S639">
        <f t="shared" si="95"/>
        <v>127171.99599999998</v>
      </c>
      <c r="AG639" s="1"/>
    </row>
    <row r="640" spans="4:33" x14ac:dyDescent="0.25">
      <c r="D640" s="1">
        <v>43749</v>
      </c>
      <c r="K640">
        <v>296.27999899999998</v>
      </c>
      <c r="M640">
        <f t="shared" si="93"/>
        <v>333027.26960000023</v>
      </c>
      <c r="N640">
        <f t="shared" si="97"/>
        <v>0</v>
      </c>
      <c r="O640">
        <f t="shared" si="98"/>
        <v>0</v>
      </c>
      <c r="Q640">
        <f t="shared" si="99"/>
        <v>2330.2726960000023</v>
      </c>
      <c r="R640">
        <f t="shared" si="94"/>
        <v>233027.26960000023</v>
      </c>
      <c r="S640">
        <f t="shared" si="95"/>
        <v>128387.9996</v>
      </c>
      <c r="AG640" s="1"/>
    </row>
    <row r="641" spans="4:33" x14ac:dyDescent="0.25">
      <c r="D641" s="1">
        <v>43752</v>
      </c>
      <c r="K641">
        <v>295.95001200000002</v>
      </c>
      <c r="M641">
        <f t="shared" si="93"/>
        <v>333027.26960000023</v>
      </c>
      <c r="N641">
        <f t="shared" si="97"/>
        <v>0</v>
      </c>
      <c r="O641">
        <f t="shared" si="98"/>
        <v>0</v>
      </c>
      <c r="Q641">
        <f t="shared" si="99"/>
        <v>2330.2726960000023</v>
      </c>
      <c r="R641">
        <f t="shared" si="94"/>
        <v>233027.26960000023</v>
      </c>
      <c r="S641">
        <f t="shared" si="95"/>
        <v>128256.00480000001</v>
      </c>
      <c r="AG641" s="1"/>
    </row>
    <row r="642" spans="4:33" x14ac:dyDescent="0.25">
      <c r="D642" s="1">
        <v>43753</v>
      </c>
      <c r="K642">
        <v>298.88000499999998</v>
      </c>
      <c r="M642">
        <f t="shared" si="93"/>
        <v>333027.26960000023</v>
      </c>
      <c r="N642">
        <f t="shared" si="97"/>
        <v>0</v>
      </c>
      <c r="O642">
        <f t="shared" si="98"/>
        <v>0</v>
      </c>
      <c r="Q642">
        <f t="shared" si="99"/>
        <v>2330.2726960000023</v>
      </c>
      <c r="R642">
        <f t="shared" si="94"/>
        <v>233027.26960000023</v>
      </c>
      <c r="S642">
        <f t="shared" si="95"/>
        <v>129428.00199999999</v>
      </c>
      <c r="AG642" s="1"/>
    </row>
    <row r="643" spans="4:33" x14ac:dyDescent="0.25">
      <c r="D643" s="1">
        <v>43754</v>
      </c>
      <c r="K643">
        <v>298.39999399999999</v>
      </c>
      <c r="M643">
        <f t="shared" ref="M643:M664" si="100">100000+R643</f>
        <v>333027.26960000023</v>
      </c>
      <c r="N643">
        <f t="shared" si="97"/>
        <v>0</v>
      </c>
      <c r="O643">
        <f t="shared" si="98"/>
        <v>0</v>
      </c>
      <c r="Q643">
        <f t="shared" si="99"/>
        <v>2330.2726960000023</v>
      </c>
      <c r="R643">
        <f t="shared" ref="R643:R664" si="101">Q643*100</f>
        <v>233027.26960000023</v>
      </c>
      <c r="S643">
        <f t="shared" ref="S643:S664" si="102">(100000-4*22531)+400*K643</f>
        <v>129235.9976</v>
      </c>
      <c r="AG643" s="1"/>
    </row>
    <row r="644" spans="4:33" x14ac:dyDescent="0.25">
      <c r="D644" s="1">
        <v>43755</v>
      </c>
      <c r="K644">
        <v>299.27999899999998</v>
      </c>
      <c r="M644">
        <f t="shared" si="100"/>
        <v>333027.26960000023</v>
      </c>
      <c r="N644">
        <f t="shared" si="97"/>
        <v>0</v>
      </c>
      <c r="O644">
        <f t="shared" si="98"/>
        <v>0</v>
      </c>
      <c r="Q644">
        <f t="shared" si="99"/>
        <v>2330.2726960000023</v>
      </c>
      <c r="R644">
        <f t="shared" si="101"/>
        <v>233027.26960000023</v>
      </c>
      <c r="S644">
        <f t="shared" si="102"/>
        <v>129587.9996</v>
      </c>
      <c r="AG644" s="1"/>
    </row>
    <row r="645" spans="4:33" x14ac:dyDescent="0.25">
      <c r="D645" s="1">
        <v>43756</v>
      </c>
      <c r="K645">
        <v>297.97000100000002</v>
      </c>
      <c r="M645">
        <f t="shared" si="100"/>
        <v>333027.26960000023</v>
      </c>
      <c r="N645">
        <f t="shared" si="97"/>
        <v>0</v>
      </c>
      <c r="O645">
        <f t="shared" si="98"/>
        <v>0</v>
      </c>
      <c r="Q645">
        <f t="shared" si="99"/>
        <v>2330.2726960000023</v>
      </c>
      <c r="R645">
        <f t="shared" si="101"/>
        <v>233027.26960000023</v>
      </c>
      <c r="S645">
        <f t="shared" si="102"/>
        <v>129064.0004</v>
      </c>
      <c r="AG645" s="1"/>
    </row>
    <row r="646" spans="4:33" x14ac:dyDescent="0.25">
      <c r="D646" s="1">
        <v>43759</v>
      </c>
      <c r="K646">
        <v>299.98998999999998</v>
      </c>
      <c r="M646">
        <f t="shared" si="100"/>
        <v>333027.26960000023</v>
      </c>
      <c r="N646">
        <f t="shared" si="97"/>
        <v>0</v>
      </c>
      <c r="O646">
        <f t="shared" si="98"/>
        <v>0</v>
      </c>
      <c r="Q646">
        <f t="shared" si="99"/>
        <v>2330.2726960000023</v>
      </c>
      <c r="R646">
        <f t="shared" si="101"/>
        <v>233027.26960000023</v>
      </c>
      <c r="S646">
        <f t="shared" si="102"/>
        <v>129871.99599999998</v>
      </c>
      <c r="AG646" s="1"/>
    </row>
    <row r="647" spans="4:33" x14ac:dyDescent="0.25">
      <c r="D647" s="1">
        <v>43760</v>
      </c>
      <c r="K647">
        <v>299.01001000000002</v>
      </c>
      <c r="M647">
        <f t="shared" si="100"/>
        <v>333027.26960000023</v>
      </c>
      <c r="N647">
        <f t="shared" si="97"/>
        <v>0</v>
      </c>
      <c r="O647">
        <f t="shared" si="98"/>
        <v>0</v>
      </c>
      <c r="Q647">
        <f t="shared" si="99"/>
        <v>2330.2726960000023</v>
      </c>
      <c r="R647">
        <f t="shared" si="101"/>
        <v>233027.26960000023</v>
      </c>
      <c r="S647">
        <f t="shared" si="102"/>
        <v>129480.00400000002</v>
      </c>
      <c r="AG647" s="1"/>
    </row>
    <row r="648" spans="4:33" x14ac:dyDescent="0.25">
      <c r="D648" s="1">
        <v>43761</v>
      </c>
      <c r="K648">
        <v>299.88000499999998</v>
      </c>
      <c r="M648">
        <f t="shared" si="100"/>
        <v>333027.26960000023</v>
      </c>
      <c r="N648">
        <f t="shared" si="97"/>
        <v>0</v>
      </c>
      <c r="O648">
        <f t="shared" si="98"/>
        <v>0</v>
      </c>
      <c r="Q648">
        <f t="shared" si="99"/>
        <v>2330.2726960000023</v>
      </c>
      <c r="R648">
        <f t="shared" si="101"/>
        <v>233027.26960000023</v>
      </c>
      <c r="S648">
        <f t="shared" si="102"/>
        <v>129828.00199999999</v>
      </c>
      <c r="AG648" s="1"/>
    </row>
    <row r="649" spans="4:33" x14ac:dyDescent="0.25">
      <c r="D649" s="1">
        <v>43762</v>
      </c>
      <c r="K649">
        <v>300.36999500000002</v>
      </c>
      <c r="M649">
        <f t="shared" si="100"/>
        <v>333027.26960000023</v>
      </c>
      <c r="N649">
        <f t="shared" si="97"/>
        <v>0</v>
      </c>
      <c r="O649">
        <f t="shared" si="98"/>
        <v>0</v>
      </c>
      <c r="Q649">
        <f t="shared" si="99"/>
        <v>2330.2726960000023</v>
      </c>
      <c r="R649">
        <f t="shared" si="101"/>
        <v>233027.26960000023</v>
      </c>
      <c r="S649">
        <f t="shared" si="102"/>
        <v>130023.99800000001</v>
      </c>
      <c r="AG649" s="1"/>
    </row>
    <row r="650" spans="4:33" x14ac:dyDescent="0.25">
      <c r="D650" s="1">
        <v>43763</v>
      </c>
      <c r="K650">
        <v>301.60000600000001</v>
      </c>
      <c r="M650">
        <f t="shared" si="100"/>
        <v>333027.26960000023</v>
      </c>
      <c r="N650">
        <f t="shared" si="97"/>
        <v>0</v>
      </c>
      <c r="O650">
        <f t="shared" si="98"/>
        <v>0</v>
      </c>
      <c r="Q650">
        <f t="shared" si="99"/>
        <v>2330.2726960000023</v>
      </c>
      <c r="R650">
        <f t="shared" si="101"/>
        <v>233027.26960000023</v>
      </c>
      <c r="S650">
        <f t="shared" si="102"/>
        <v>130516.0024</v>
      </c>
      <c r="AG650" s="1"/>
    </row>
    <row r="651" spans="4:33" x14ac:dyDescent="0.25">
      <c r="D651" s="1">
        <v>43766</v>
      </c>
      <c r="K651">
        <v>303.29998799999998</v>
      </c>
      <c r="M651">
        <f t="shared" si="100"/>
        <v>333027.26960000023</v>
      </c>
      <c r="N651">
        <f t="shared" si="97"/>
        <v>0</v>
      </c>
      <c r="O651">
        <f t="shared" si="98"/>
        <v>0</v>
      </c>
      <c r="Q651">
        <f t="shared" si="99"/>
        <v>2330.2726960000023</v>
      </c>
      <c r="R651">
        <f t="shared" si="101"/>
        <v>233027.26960000023</v>
      </c>
      <c r="S651">
        <f t="shared" si="102"/>
        <v>131195.9952</v>
      </c>
      <c r="AG651" s="1"/>
    </row>
    <row r="652" spans="4:33" x14ac:dyDescent="0.25">
      <c r="D652" s="1">
        <v>43767</v>
      </c>
      <c r="K652">
        <v>303.209991</v>
      </c>
      <c r="M652">
        <f t="shared" si="100"/>
        <v>333027.26960000023</v>
      </c>
      <c r="N652">
        <f t="shared" si="97"/>
        <v>0</v>
      </c>
      <c r="O652">
        <f t="shared" si="98"/>
        <v>0</v>
      </c>
      <c r="Q652">
        <f t="shared" si="99"/>
        <v>2330.2726960000023</v>
      </c>
      <c r="R652">
        <f t="shared" si="101"/>
        <v>233027.26960000023</v>
      </c>
      <c r="S652">
        <f t="shared" si="102"/>
        <v>131159.9964</v>
      </c>
      <c r="AG652" s="1"/>
    </row>
    <row r="653" spans="4:33" x14ac:dyDescent="0.25">
      <c r="D653" s="1">
        <v>43768</v>
      </c>
      <c r="K653">
        <v>304.14001500000001</v>
      </c>
      <c r="M653">
        <f t="shared" si="100"/>
        <v>333027.26960000023</v>
      </c>
      <c r="N653">
        <f t="shared" si="97"/>
        <v>0</v>
      </c>
      <c r="O653">
        <f t="shared" si="98"/>
        <v>0</v>
      </c>
      <c r="Q653">
        <f t="shared" si="99"/>
        <v>2330.2726960000023</v>
      </c>
      <c r="R653">
        <f t="shared" si="101"/>
        <v>233027.26960000023</v>
      </c>
      <c r="S653">
        <f t="shared" si="102"/>
        <v>131532.00599999999</v>
      </c>
      <c r="AG653" s="1"/>
    </row>
    <row r="654" spans="4:33" x14ac:dyDescent="0.25">
      <c r="D654" s="1">
        <v>43769</v>
      </c>
      <c r="K654">
        <v>303.32998700000002</v>
      </c>
      <c r="M654">
        <f t="shared" si="100"/>
        <v>333027.26960000023</v>
      </c>
      <c r="N654">
        <f t="shared" si="97"/>
        <v>0</v>
      </c>
      <c r="O654">
        <f t="shared" si="98"/>
        <v>0</v>
      </c>
      <c r="Q654">
        <f t="shared" si="99"/>
        <v>2330.2726960000023</v>
      </c>
      <c r="R654">
        <f t="shared" si="101"/>
        <v>233027.26960000023</v>
      </c>
      <c r="S654">
        <f t="shared" si="102"/>
        <v>131207.99479999999</v>
      </c>
      <c r="AG654" s="1"/>
    </row>
    <row r="655" spans="4:33" x14ac:dyDescent="0.25">
      <c r="D655" s="1">
        <v>43770</v>
      </c>
      <c r="K655">
        <v>306.14001500000001</v>
      </c>
      <c r="M655">
        <f t="shared" si="100"/>
        <v>333027.26960000023</v>
      </c>
      <c r="N655">
        <f t="shared" si="97"/>
        <v>0</v>
      </c>
      <c r="O655">
        <f t="shared" si="98"/>
        <v>0</v>
      </c>
      <c r="Q655">
        <f t="shared" si="99"/>
        <v>2330.2726960000023</v>
      </c>
      <c r="R655">
        <f t="shared" si="101"/>
        <v>233027.26960000023</v>
      </c>
      <c r="S655">
        <f t="shared" si="102"/>
        <v>132332.00599999999</v>
      </c>
      <c r="AG655" s="1"/>
    </row>
    <row r="656" spans="4:33" x14ac:dyDescent="0.25">
      <c r="D656" s="1">
        <v>43773</v>
      </c>
      <c r="K656">
        <v>307.36999500000002</v>
      </c>
      <c r="M656">
        <f t="shared" si="100"/>
        <v>333027.26960000023</v>
      </c>
      <c r="N656">
        <f t="shared" si="97"/>
        <v>0</v>
      </c>
      <c r="O656">
        <f t="shared" si="98"/>
        <v>0</v>
      </c>
      <c r="Q656">
        <f t="shared" si="99"/>
        <v>2330.2726960000023</v>
      </c>
      <c r="R656">
        <f t="shared" si="101"/>
        <v>233027.26960000023</v>
      </c>
      <c r="S656">
        <f t="shared" si="102"/>
        <v>132823.99800000002</v>
      </c>
      <c r="AG656" s="1"/>
    </row>
    <row r="657" spans="4:33" x14ac:dyDescent="0.25">
      <c r="D657" s="1">
        <v>43774</v>
      </c>
      <c r="K657">
        <v>307.02999899999998</v>
      </c>
      <c r="M657">
        <f t="shared" si="100"/>
        <v>333027.26960000023</v>
      </c>
      <c r="N657">
        <f t="shared" si="97"/>
        <v>0</v>
      </c>
      <c r="O657">
        <f t="shared" si="98"/>
        <v>0</v>
      </c>
      <c r="Q657">
        <f t="shared" si="99"/>
        <v>2330.2726960000023</v>
      </c>
      <c r="R657">
        <f t="shared" si="101"/>
        <v>233027.26960000023</v>
      </c>
      <c r="S657">
        <f t="shared" si="102"/>
        <v>132687.99959999998</v>
      </c>
      <c r="AG657" s="1"/>
    </row>
    <row r="658" spans="4:33" x14ac:dyDescent="0.25">
      <c r="D658" s="1">
        <v>43775</v>
      </c>
      <c r="K658">
        <v>307.10000600000001</v>
      </c>
      <c r="M658">
        <f t="shared" si="100"/>
        <v>333027.26960000023</v>
      </c>
      <c r="N658">
        <f t="shared" si="97"/>
        <v>0</v>
      </c>
      <c r="O658">
        <f t="shared" si="98"/>
        <v>0</v>
      </c>
      <c r="Q658">
        <f t="shared" si="99"/>
        <v>2330.2726960000023</v>
      </c>
      <c r="R658">
        <f t="shared" si="101"/>
        <v>233027.26960000023</v>
      </c>
      <c r="S658">
        <f t="shared" si="102"/>
        <v>132716.0024</v>
      </c>
      <c r="AG658" s="1"/>
    </row>
    <row r="659" spans="4:33" x14ac:dyDescent="0.25">
      <c r="D659" s="1">
        <v>43776</v>
      </c>
      <c r="K659">
        <v>308.17999300000002</v>
      </c>
      <c r="M659">
        <f t="shared" si="100"/>
        <v>333027.26960000023</v>
      </c>
      <c r="N659">
        <f t="shared" si="97"/>
        <v>0</v>
      </c>
      <c r="O659">
        <f t="shared" si="98"/>
        <v>0</v>
      </c>
      <c r="Q659">
        <f t="shared" si="99"/>
        <v>2330.2726960000023</v>
      </c>
      <c r="R659">
        <f t="shared" si="101"/>
        <v>233027.26960000023</v>
      </c>
      <c r="S659">
        <f t="shared" si="102"/>
        <v>133147.99720000001</v>
      </c>
      <c r="AG659" s="1"/>
    </row>
    <row r="660" spans="4:33" x14ac:dyDescent="0.25">
      <c r="D660" s="1">
        <v>43777</v>
      </c>
      <c r="K660">
        <v>308.94000199999999</v>
      </c>
      <c r="M660">
        <f t="shared" si="100"/>
        <v>333027.26960000023</v>
      </c>
      <c r="N660">
        <f t="shared" si="97"/>
        <v>0</v>
      </c>
      <c r="O660">
        <f t="shared" si="98"/>
        <v>0</v>
      </c>
      <c r="Q660">
        <f t="shared" si="99"/>
        <v>2330.2726960000023</v>
      </c>
      <c r="R660">
        <f t="shared" si="101"/>
        <v>233027.26960000023</v>
      </c>
      <c r="S660">
        <f t="shared" si="102"/>
        <v>133452.00079999998</v>
      </c>
      <c r="AG660" s="1"/>
    </row>
    <row r="661" spans="4:33" x14ac:dyDescent="0.25">
      <c r="D661" s="1">
        <v>43780</v>
      </c>
      <c r="K661">
        <v>308.35000600000001</v>
      </c>
      <c r="M661">
        <f t="shared" si="100"/>
        <v>333027.26960000023</v>
      </c>
      <c r="N661">
        <f t="shared" si="97"/>
        <v>0</v>
      </c>
      <c r="O661">
        <f t="shared" si="98"/>
        <v>0</v>
      </c>
      <c r="Q661">
        <f t="shared" si="99"/>
        <v>2330.2726960000023</v>
      </c>
      <c r="R661">
        <f t="shared" si="101"/>
        <v>233027.26960000023</v>
      </c>
      <c r="S661">
        <f t="shared" si="102"/>
        <v>133216.0024</v>
      </c>
      <c r="AG661" s="1"/>
    </row>
    <row r="662" spans="4:33" x14ac:dyDescent="0.25">
      <c r="D662" s="1">
        <v>43781</v>
      </c>
      <c r="K662">
        <v>309</v>
      </c>
      <c r="M662">
        <f t="shared" si="100"/>
        <v>333027.26960000023</v>
      </c>
      <c r="N662">
        <f t="shared" si="97"/>
        <v>0</v>
      </c>
      <c r="O662">
        <f t="shared" si="98"/>
        <v>0</v>
      </c>
      <c r="Q662">
        <f t="shared" si="99"/>
        <v>2330.2726960000023</v>
      </c>
      <c r="R662">
        <f t="shared" si="101"/>
        <v>233027.26960000023</v>
      </c>
      <c r="S662">
        <f t="shared" si="102"/>
        <v>133476</v>
      </c>
      <c r="AG662" s="1"/>
    </row>
    <row r="663" spans="4:33" x14ac:dyDescent="0.25">
      <c r="D663" s="1">
        <v>43782</v>
      </c>
      <c r="K663">
        <v>309.10000600000001</v>
      </c>
      <c r="M663">
        <f t="shared" si="100"/>
        <v>333027.26960000023</v>
      </c>
      <c r="N663">
        <f t="shared" si="97"/>
        <v>0</v>
      </c>
      <c r="O663">
        <f t="shared" si="98"/>
        <v>0</v>
      </c>
      <c r="Q663">
        <f t="shared" si="99"/>
        <v>2330.2726960000023</v>
      </c>
      <c r="R663">
        <f t="shared" si="101"/>
        <v>233027.26960000023</v>
      </c>
      <c r="S663">
        <f t="shared" si="102"/>
        <v>133516.0024</v>
      </c>
      <c r="AG663" s="1"/>
    </row>
    <row r="664" spans="4:33" x14ac:dyDescent="0.25">
      <c r="D664" s="1">
        <v>43783</v>
      </c>
      <c r="J664" t="s">
        <v>12</v>
      </c>
      <c r="K664">
        <v>309.10000600000001</v>
      </c>
      <c r="M664">
        <f t="shared" si="100"/>
        <v>333027.26960000023</v>
      </c>
      <c r="N664">
        <f t="shared" si="97"/>
        <v>0</v>
      </c>
      <c r="O664">
        <f t="shared" si="98"/>
        <v>0</v>
      </c>
      <c r="Q664">
        <f t="shared" si="99"/>
        <v>2330.2726960000023</v>
      </c>
      <c r="R664">
        <f t="shared" si="101"/>
        <v>233027.26960000023</v>
      </c>
      <c r="S664">
        <f t="shared" si="102"/>
        <v>133516.0024</v>
      </c>
      <c r="AG664" s="1"/>
    </row>
    <row r="665" spans="4:33" x14ac:dyDescent="0.25">
      <c r="AG665" s="1"/>
    </row>
    <row r="666" spans="4:33" x14ac:dyDescent="0.25">
      <c r="AG666" s="1"/>
    </row>
    <row r="667" spans="4:33" x14ac:dyDescent="0.25">
      <c r="AG667" s="1"/>
    </row>
    <row r="668" spans="4:33" x14ac:dyDescent="0.25">
      <c r="AG668" s="1"/>
    </row>
    <row r="669" spans="4:33" x14ac:dyDescent="0.25">
      <c r="AG669" s="1"/>
    </row>
    <row r="670" spans="4:33" x14ac:dyDescent="0.25">
      <c r="AG670" s="1"/>
    </row>
    <row r="671" spans="4:33" x14ac:dyDescent="0.25">
      <c r="AG671" s="1"/>
    </row>
    <row r="672" spans="4:33" x14ac:dyDescent="0.25">
      <c r="AG672" s="1"/>
    </row>
    <row r="673" spans="33:33" x14ac:dyDescent="0.25">
      <c r="AG673" s="1"/>
    </row>
    <row r="674" spans="33:33" x14ac:dyDescent="0.25">
      <c r="AG674" s="1"/>
    </row>
    <row r="675" spans="33:33" x14ac:dyDescent="0.25">
      <c r="AG675" s="1"/>
    </row>
    <row r="676" spans="33:33" x14ac:dyDescent="0.25">
      <c r="AG676" s="1"/>
    </row>
    <row r="677" spans="33:33" x14ac:dyDescent="0.25">
      <c r="AG677" s="1"/>
    </row>
    <row r="678" spans="33:33" x14ac:dyDescent="0.25">
      <c r="AG678" s="1"/>
    </row>
    <row r="679" spans="33:33" x14ac:dyDescent="0.25">
      <c r="AG679" s="1"/>
    </row>
    <row r="680" spans="33:33" x14ac:dyDescent="0.25">
      <c r="AG680" s="1"/>
    </row>
    <row r="681" spans="33:33" x14ac:dyDescent="0.25">
      <c r="AG681" s="1"/>
    </row>
    <row r="682" spans="33:33" x14ac:dyDescent="0.25">
      <c r="AG682" s="1"/>
    </row>
    <row r="683" spans="33:33" x14ac:dyDescent="0.25">
      <c r="AG683" s="1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SPY2019_Strat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 Mikhail</dc:creator>
  <cp:lastModifiedBy>Ershov Mikhail</cp:lastModifiedBy>
  <dcterms:modified xsi:type="dcterms:W3CDTF">2019-11-14T11:25:06Z</dcterms:modified>
</cp:coreProperties>
</file>