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uth\Documents\HIV &amp; GHES 2021\Mets Data\"/>
    </mc:Choice>
  </mc:AlternateContent>
  <xr:revisionPtr revIDLastSave="0" documentId="13_ncr:1_{BD43E04A-84EB-47AE-8725-9A1025B7D31F}" xr6:coauthVersionLast="47" xr6:coauthVersionMax="47" xr10:uidLastSave="{00000000-0000-0000-0000-000000000000}"/>
  <bookViews>
    <workbookView xWindow="-110" yWindow="-110" windowWidth="19420" windowHeight="10420" tabRatio="703" xr2:uid="{250E5338-EF34-4E7E-8CD4-60600A202DDF}"/>
  </bookViews>
  <sheets>
    <sheet name="risk calculator (logistic)"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12" i="1" l="1"/>
  <c r="C13" i="1"/>
  <c r="C15" i="1" s="1"/>
  <c r="B16" i="1" l="1"/>
  <c r="C16" i="1" s="1"/>
</calcChain>
</file>

<file path=xl/sharedStrings.xml><?xml version="1.0" encoding="utf-8"?>
<sst xmlns="http://schemas.openxmlformats.org/spreadsheetml/2006/main" count="30" uniqueCount="25">
  <si>
    <t>Predictors</t>
    <phoneticPr fontId="1" type="noConversion"/>
  </si>
  <si>
    <t>Units</t>
    <phoneticPr fontId="1" type="noConversion"/>
  </si>
  <si>
    <t>Case value</t>
    <phoneticPr fontId="1" type="noConversion"/>
  </si>
  <si>
    <t xml:space="preserve"> Note</t>
    <phoneticPr fontId="1" type="noConversion"/>
  </si>
  <si>
    <t>mmHg</t>
    <phoneticPr fontId="1" type="noConversion"/>
  </si>
  <si>
    <t xml:space="preserve">The predicted risk is </t>
    <phoneticPr fontId="1" type="noConversion"/>
  </si>
  <si>
    <t>Metabolic syndrome Risk Calculator: Logistic model</t>
    <phoneticPr fontId="1" type="noConversion"/>
  </si>
  <si>
    <t>Age</t>
    <phoneticPr fontId="1" type="noConversion"/>
  </si>
  <si>
    <t>Height</t>
    <phoneticPr fontId="1" type="noConversion"/>
  </si>
  <si>
    <t>Weight</t>
    <phoneticPr fontId="1" type="noConversion"/>
  </si>
  <si>
    <t>PBF</t>
    <phoneticPr fontId="1" type="noConversion"/>
  </si>
  <si>
    <t>SBP</t>
    <phoneticPr fontId="1" type="noConversion"/>
  </si>
  <si>
    <t>DBP</t>
    <phoneticPr fontId="1" type="noConversion"/>
  </si>
  <si>
    <t>CUN_BAE</t>
  </si>
  <si>
    <t>cm</t>
    <phoneticPr fontId="1" type="noConversion"/>
  </si>
  <si>
    <t>kg</t>
    <phoneticPr fontId="1" type="noConversion"/>
  </si>
  <si>
    <t>%</t>
    <phoneticPr fontId="1" type="noConversion"/>
  </si>
  <si>
    <t>BMI</t>
    <phoneticPr fontId="1" type="noConversion"/>
  </si>
  <si>
    <t>kg/m^2</t>
    <phoneticPr fontId="1" type="noConversion"/>
  </si>
  <si>
    <t>Sex</t>
    <phoneticPr fontId="1" type="noConversion"/>
  </si>
  <si>
    <t>0 for male and 1 for female</t>
    <phoneticPr fontId="1" type="noConversion"/>
  </si>
  <si>
    <t>WHtR</t>
    <phoneticPr fontId="1" type="noConversion"/>
  </si>
  <si>
    <t>Tip: 1).Pay attention to the numerical unit when using it.
       2).Family history of metabolic disorders: investigate whether the hypertension, hyperlipidemia, and diabetes are observed in immediate family members, none of them are observed as 0, and any of them are observed as 1, and so on.
       3).The predictors in the blue cells are the variables of logistic regression, fill in the data in yellow cells, the white cells of case value will display the automatically calculated value, and the purple cell will display the predicted probability.</t>
    <phoneticPr fontId="1" type="noConversion"/>
  </si>
  <si>
    <t>WC</t>
    <phoneticPr fontId="1" type="noConversion"/>
  </si>
  <si>
    <t>Automatic calculation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</si>
</sst>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
    <numFmt numFmtId="165" formatCode="0.0000_ "/>
  </numFmts>
  <fonts count="8">
    <font>
      <sz val="11"/>
      <color theme="1"/>
      <name val="Calibri"/>
      <family val="2"/>
      <charset val="134"/>
      <scheme val="minor"/>
    </font>
    <font>
      <sz val="9"/>
      <name val="Calibri"/>
      <family val="2"/>
      <charset val="134"/>
      <scheme val="minor"/>
    </font>
    <font>
      <sz val="12"/>
      <color theme="0"/>
      <name val="思源黑体 CN Normal"/>
      <family val="2"/>
      <charset val="128"/>
    </font>
    <font>
      <sz val="12"/>
      <color theme="0"/>
      <name val="Arial"/>
      <family val="2"/>
    </font>
    <font>
      <sz val="14"/>
      <color theme="0"/>
      <name val="Arial"/>
      <family val="2"/>
    </font>
    <font>
      <sz val="12"/>
      <color theme="1"/>
      <name val="Arial"/>
      <family val="2"/>
    </font>
    <font>
      <sz val="12"/>
      <color theme="1"/>
      <name val="Times New Roman"/>
      <family val="1"/>
    </font>
    <font>
      <sz val="10"/>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AA6BB1"/>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pplyAlignment="1">
      <alignment horizontal="center" vertical="center"/>
    </xf>
    <xf numFmtId="0" fontId="3" fillId="3" borderId="0" xfId="0" applyFont="1" applyFill="1">
      <alignment vertical="center"/>
    </xf>
    <xf numFmtId="0" fontId="5" fillId="0" borderId="0" xfId="0" applyFont="1">
      <alignment vertical="center"/>
    </xf>
    <xf numFmtId="0" fontId="6" fillId="0" borderId="0" xfId="0" applyFont="1">
      <alignment vertical="center"/>
    </xf>
    <xf numFmtId="0" fontId="6" fillId="3" borderId="0" xfId="0" applyFont="1" applyFill="1">
      <alignment vertical="center"/>
    </xf>
    <xf numFmtId="164" fontId="6" fillId="0" borderId="0" xfId="0" applyNumberFormat="1" applyFont="1" applyAlignment="1">
      <alignment horizontal="right" vertical="center"/>
    </xf>
    <xf numFmtId="0" fontId="6" fillId="4" borderId="0" xfId="0" applyFont="1" applyFill="1" applyAlignment="1">
      <alignment horizontal="right" vertical="center"/>
    </xf>
    <xf numFmtId="10" fontId="6" fillId="5" borderId="0" xfId="0" applyNumberFormat="1" applyFont="1" applyFill="1">
      <alignment vertical="center"/>
    </xf>
    <xf numFmtId="165" fontId="6" fillId="2" borderId="0" xfId="0" applyNumberFormat="1" applyFont="1" applyFill="1" applyAlignment="1">
      <alignment horizontal="right" vertical="center"/>
    </xf>
    <xf numFmtId="0" fontId="6" fillId="0" borderId="0" xfId="0" applyFont="1" applyBorder="1">
      <alignment vertical="center"/>
    </xf>
    <xf numFmtId="0" fontId="6" fillId="0" borderId="0" xfId="0" applyFont="1" applyFill="1" applyBorder="1">
      <alignment vertical="center"/>
    </xf>
    <xf numFmtId="0" fontId="4" fillId="3" borderId="0" xfId="0" applyFont="1" applyFill="1" applyAlignment="1">
      <alignment horizontal="center" vertical="center"/>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AA6B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CE69-3D5F-48F3-9AC2-C969EA9014F1}">
  <dimension ref="A1:D19"/>
  <sheetViews>
    <sheetView tabSelected="1" zoomScaleNormal="100" workbookViewId="0">
      <selection activeCell="A12" sqref="A12"/>
    </sheetView>
  </sheetViews>
  <sheetFormatPr defaultRowHeight="14.5"/>
  <cols>
    <col min="1" max="1" width="39.26953125" customWidth="1"/>
    <col min="2" max="2" width="9" customWidth="1"/>
    <col min="3" max="3" width="14.54296875" customWidth="1"/>
    <col min="4" max="4" width="25.26953125" customWidth="1"/>
    <col min="8" max="8" width="16.90625" customWidth="1"/>
  </cols>
  <sheetData>
    <row r="1" spans="1:4" ht="13.9" customHeight="1">
      <c r="A1" s="12" t="s">
        <v>6</v>
      </c>
      <c r="B1" s="12"/>
      <c r="C1" s="12"/>
      <c r="D1" s="12"/>
    </row>
    <row r="2" spans="1:4" ht="13.9" customHeight="1">
      <c r="A2" s="12"/>
      <c r="B2" s="12"/>
      <c r="C2" s="12"/>
      <c r="D2" s="12"/>
    </row>
    <row r="3" spans="1:4" ht="5.65" customHeight="1">
      <c r="A3" s="1"/>
      <c r="B3" s="1"/>
      <c r="C3" s="1"/>
      <c r="D3" s="1"/>
    </row>
    <row r="4" spans="1:4" s="3" customFormat="1" ht="15.5">
      <c r="A4" s="2" t="s">
        <v>0</v>
      </c>
      <c r="B4" s="2" t="s">
        <v>1</v>
      </c>
      <c r="C4" s="2" t="s">
        <v>2</v>
      </c>
      <c r="D4" s="2" t="s">
        <v>3</v>
      </c>
    </row>
    <row r="5" spans="1:4" s="4" customFormat="1" ht="15.5">
      <c r="A5" s="11" t="s">
        <v>7</v>
      </c>
      <c r="B5" s="10"/>
      <c r="C5" s="7">
        <v>10</v>
      </c>
    </row>
    <row r="6" spans="1:4" s="4" customFormat="1" ht="15.5">
      <c r="A6" s="11" t="s">
        <v>19</v>
      </c>
      <c r="B6" s="10"/>
      <c r="C6" s="7">
        <v>1</v>
      </c>
      <c r="D6" s="4" t="s">
        <v>20</v>
      </c>
    </row>
    <row r="7" spans="1:4" s="4" customFormat="1" ht="15.5">
      <c r="A7" s="11" t="s">
        <v>11</v>
      </c>
      <c r="B7" s="10" t="s">
        <v>4</v>
      </c>
      <c r="C7" s="7">
        <v>99</v>
      </c>
    </row>
    <row r="8" spans="1:4" s="4" customFormat="1" ht="15.5">
      <c r="A8" s="11" t="s">
        <v>12</v>
      </c>
      <c r="B8" s="10" t="s">
        <v>4</v>
      </c>
      <c r="C8" s="7">
        <v>45</v>
      </c>
    </row>
    <row r="9" spans="1:4" s="4" customFormat="1" ht="15.5">
      <c r="A9" s="11" t="s">
        <v>8</v>
      </c>
      <c r="B9" s="10" t="s">
        <v>14</v>
      </c>
      <c r="C9" s="7">
        <v>147</v>
      </c>
    </row>
    <row r="10" spans="1:4" s="4" customFormat="1" ht="15.5">
      <c r="A10" s="11" t="s">
        <v>9</v>
      </c>
      <c r="B10" s="10" t="s">
        <v>15</v>
      </c>
      <c r="C10" s="7">
        <v>48</v>
      </c>
    </row>
    <row r="11" spans="1:4" s="4" customFormat="1" ht="15.5">
      <c r="A11" s="11" t="s">
        <v>23</v>
      </c>
      <c r="B11" s="10" t="s">
        <v>14</v>
      </c>
      <c r="C11" s="7">
        <v>74</v>
      </c>
    </row>
    <row r="12" spans="1:4" s="4" customFormat="1" ht="15.5">
      <c r="A12" s="11" t="s">
        <v>21</v>
      </c>
      <c r="B12" s="10"/>
      <c r="C12" s="9">
        <f>C11/C9</f>
        <v>0.50340136054421769</v>
      </c>
      <c r="D12" s="4" t="s">
        <v>24</v>
      </c>
    </row>
    <row r="13" spans="1:4" s="4" customFormat="1" ht="15.5">
      <c r="A13" s="11" t="s">
        <v>17</v>
      </c>
      <c r="B13" s="10" t="s">
        <v>18</v>
      </c>
      <c r="C13" s="6">
        <f>C10/(C9/100)^2</f>
        <v>22.212966819380814</v>
      </c>
      <c r="D13" s="4" t="s">
        <v>24</v>
      </c>
    </row>
    <row r="14" spans="1:4" s="4" customFormat="1" ht="15.5">
      <c r="A14" s="11" t="s">
        <v>10</v>
      </c>
      <c r="B14" s="10" t="s">
        <v>16</v>
      </c>
      <c r="C14" s="7">
        <v>25.8</v>
      </c>
    </row>
    <row r="15" spans="1:4" s="4" customFormat="1" ht="15.5">
      <c r="A15" s="11" t="s">
        <v>13</v>
      </c>
      <c r="B15" s="10"/>
      <c r="C15" s="6">
        <f>-44.988+(0.503*C5)+(10.689*C6)+(3.172*C13)-(0.026 * C13^2 ) + (0.181*C13*C6)-(0.02*C13*C5)-(0.005*C13^2*C6)+(0.00021*C13^2*C5)</f>
        <v>26.508765018351124</v>
      </c>
      <c r="D15" s="4" t="s">
        <v>24</v>
      </c>
    </row>
    <row r="16" spans="1:4" s="4" customFormat="1" ht="15.5">
      <c r="A16" s="11" t="s">
        <v>5</v>
      </c>
      <c r="B16" s="10">
        <f>(-19.02157+0.03462 *C7+0.02802*C8+0.10573*C11-0.42787 *C12+ 0.01689*C14+0.07303*C15)</f>
        <v>-4.352963230845873</v>
      </c>
      <c r="C16" s="8">
        <f>EXP(B16)/(1+EXP(B16))</f>
        <v>1.2705125846240792E-2</v>
      </c>
      <c r="D16" s="4" t="s">
        <v>24</v>
      </c>
    </row>
    <row r="17" spans="1:4" s="4" customFormat="1" ht="5.4" customHeight="1">
      <c r="A17" s="5"/>
      <c r="B17" s="5"/>
      <c r="C17" s="5"/>
      <c r="D17" s="5"/>
    </row>
    <row r="18" spans="1:4" ht="100.5" customHeight="1">
      <c r="A18" s="13" t="s">
        <v>22</v>
      </c>
      <c r="B18" s="13"/>
      <c r="C18" s="13"/>
      <c r="D18" s="13"/>
    </row>
    <row r="19" spans="1:4" s="4" customFormat="1" ht="5.4" customHeight="1">
      <c r="A19" s="5"/>
      <c r="B19" s="5"/>
      <c r="C19" s="5"/>
      <c r="D19" s="5"/>
    </row>
  </sheetData>
  <mergeCells count="2">
    <mergeCell ref="A1:D2"/>
    <mergeCell ref="A18:D18"/>
  </mergeCells>
  <phoneticPr fontId="1" type="noConversion"/>
  <dataValidations count="1">
    <dataValidation type="list" allowBlank="1" showInputMessage="1" showErrorMessage="1" sqref="C6" xr:uid="{BF9D3A53-16D5-4E0D-84E9-8EBEC03C0B29}">
      <formula1>"0,1"</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calculator (logistic)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gugle</dc:creator>
  <cp:lastModifiedBy>Ruth</cp:lastModifiedBy>
  <dcterms:created xsi:type="dcterms:W3CDTF">2020-02-15T04:43:43Z</dcterms:created>
  <dcterms:modified xsi:type="dcterms:W3CDTF">2022-03-08T08:12:23Z</dcterms:modified>
</cp:coreProperties>
</file>