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nh.nguyen-van\Desktop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H48" i="2"/>
  <c r="H34" i="2"/>
  <c r="H33" i="2"/>
  <c r="D38" i="2"/>
  <c r="D24" i="2"/>
  <c r="L20" i="2" l="1"/>
  <c r="L31" i="2"/>
  <c r="L30" i="2"/>
  <c r="G3" i="2" l="1"/>
  <c r="C4" i="2"/>
  <c r="I22" i="1" l="1"/>
  <c r="H22" i="1"/>
  <c r="G22" i="1"/>
  <c r="F22" i="1"/>
  <c r="E22" i="1"/>
  <c r="D22" i="1"/>
  <c r="E17" i="1"/>
  <c r="F17" i="1"/>
  <c r="G17" i="1"/>
  <c r="D17" i="1"/>
  <c r="F20" i="1"/>
  <c r="I19" i="1"/>
  <c r="H17" i="1"/>
  <c r="I16" i="1"/>
  <c r="I5" i="1"/>
  <c r="I10" i="1"/>
  <c r="I9" i="1"/>
  <c r="I8" i="1"/>
  <c r="I7" i="1"/>
  <c r="I6" i="1"/>
  <c r="H6" i="1"/>
  <c r="G6" i="1"/>
  <c r="E6" i="1"/>
  <c r="D6" i="1"/>
</calcChain>
</file>

<file path=xl/sharedStrings.xml><?xml version="1.0" encoding="utf-8"?>
<sst xmlns="http://schemas.openxmlformats.org/spreadsheetml/2006/main" count="104" uniqueCount="66">
  <si>
    <t xml:space="preserve">Dư </t>
  </si>
  <si>
    <t>Thương</t>
  </si>
  <si>
    <t>Tuyên</t>
  </si>
  <si>
    <t xml:space="preserve">Giảng </t>
  </si>
  <si>
    <t>Binh</t>
  </si>
  <si>
    <t>Dư</t>
  </si>
  <si>
    <t>Giảng</t>
  </si>
  <si>
    <t>Bỉnh</t>
  </si>
  <si>
    <t>75 tăm 15 thay do</t>
  </si>
  <si>
    <t>100 bánh bao + 60 nươc</t>
  </si>
  <si>
    <t>Giang</t>
  </si>
  <si>
    <t>165 nước + 60k gởi xe 2 lần</t>
  </si>
  <si>
    <t>Chi</t>
  </si>
  <si>
    <t>Thu</t>
  </si>
  <si>
    <t>Total</t>
  </si>
  <si>
    <t>200 trai cay + 22k pha</t>
  </si>
  <si>
    <t>630 trưa</t>
  </si>
  <si>
    <t>Chung</t>
  </si>
  <si>
    <t>Riêng</t>
  </si>
  <si>
    <t>Final</t>
  </si>
  <si>
    <t>1235/5=247</t>
  </si>
  <si>
    <t>acb</t>
  </si>
  <si>
    <t xml:space="preserve">8 ngay </t>
  </si>
  <si>
    <t>Today</t>
  </si>
  <si>
    <t xml:space="preserve">ACB: </t>
  </si>
  <si>
    <t>MB</t>
  </si>
  <si>
    <t>Tuyen</t>
  </si>
  <si>
    <t>Cash</t>
  </si>
  <si>
    <t>Today: (Spent 14 day)</t>
  </si>
  <si>
    <t>Remaining</t>
  </si>
  <si>
    <t xml:space="preserve">30.3 rut </t>
  </si>
  <si>
    <t>Check again</t>
  </si>
  <si>
    <t>Mũi kê gà</t>
  </si>
  <si>
    <t xml:space="preserve">Vé Về quê (26.4) </t>
  </si>
  <si>
    <t>Tiền phòng tháng 5(đóng vào 1.5)</t>
  </si>
  <si>
    <t>Tiền phòng đóng vào ngày 1.6 (lúc này trả phòng)</t>
  </si>
  <si>
    <t>`+</t>
  </si>
  <si>
    <t>Tiền cọc</t>
  </si>
  <si>
    <t>Feature into 1.6</t>
  </si>
  <si>
    <t>Tiền ăn uống tháng 5 (30 ngày) có thể ở phòng cả tháng</t>
  </si>
  <si>
    <t>Vé vô SG (4.5)</t>
  </si>
  <si>
    <t>Nhận tiền lương tháng 4 (17 ngày)</t>
  </si>
  <si>
    <t>Tiền nhậu (có thể 2 team)</t>
  </si>
  <si>
    <t>Tiền mời nước (2 lần)</t>
  </si>
  <si>
    <t>Tiền ăn 11 ngày  (13.4-23.4)</t>
  </si>
  <si>
    <t>Today have: 10820 -&gt; 1/6/2021 có: 10500</t>
  </si>
  <si>
    <t>ACB</t>
  </si>
  <si>
    <t>5:00 AM 23.4</t>
  </si>
  <si>
    <t>Tiền nhâu</t>
  </si>
  <si>
    <t>15.4 &amp; 22.4</t>
  </si>
  <si>
    <t>Tiền nước</t>
  </si>
  <si>
    <t>Tiền mua đồ ăn nghỉ lể</t>
  </si>
  <si>
    <t>rửa xe</t>
  </si>
  <si>
    <t>Bơ</t>
  </si>
  <si>
    <t>Chuối</t>
  </si>
  <si>
    <t>Xoài ổi</t>
  </si>
  <si>
    <t>Tôm</t>
  </si>
  <si>
    <t>Lòng gà</t>
  </si>
  <si>
    <t>trứng gà</t>
  </si>
  <si>
    <t>Bầu</t>
  </si>
  <si>
    <t>Tô (bát)</t>
  </si>
  <si>
    <t>Xăng</t>
  </si>
  <si>
    <t>5:00 AM 13/4/2021</t>
  </si>
  <si>
    <t>Tiền ăn 9 ngày (13.4-22.4)</t>
  </si>
  <si>
    <t>Tiền nhậu (vs Tuyên, Tâm, Huyền)</t>
  </si>
  <si>
    <t>Được bao (from anh Khang, anh Huy)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</si>
</sst>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4"/>
  <sheetViews>
    <sheetView workbookViewId="0">
      <selection activeCell="I23" sqref="I23"/>
    </sheetView>
  </sheetViews>
  <sheetFormatPr defaultRowHeight="14.4" x14ac:dyDescent="0.3"/>
  <cols>
    <col min="14" max="14" width="33.6640625" customWidth="1"/>
    <col min="15" max="15" width="11.6640625" customWidth="1"/>
  </cols>
  <sheetData>
    <row r="4" spans="2:21" x14ac:dyDescent="0.3">
      <c r="C4" s="1"/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M4" t="s">
        <v>5</v>
      </c>
      <c r="N4" t="s">
        <v>9</v>
      </c>
    </row>
    <row r="5" spans="2:21" x14ac:dyDescent="0.3">
      <c r="C5" s="1"/>
      <c r="D5" s="1">
        <v>160</v>
      </c>
      <c r="E5" s="1">
        <v>220</v>
      </c>
      <c r="F5" s="1">
        <v>0</v>
      </c>
      <c r="G5" s="1">
        <v>225</v>
      </c>
      <c r="H5" s="1">
        <v>630</v>
      </c>
      <c r="I5">
        <f t="shared" ref="I5:I10" si="0">SUM(D5:H5)</f>
        <v>1235</v>
      </c>
      <c r="M5" t="s">
        <v>1</v>
      </c>
      <c r="N5" t="s">
        <v>15</v>
      </c>
      <c r="U5" t="s">
        <v>8</v>
      </c>
    </row>
    <row r="6" spans="2:21" x14ac:dyDescent="0.3">
      <c r="C6" s="1" t="s">
        <v>5</v>
      </c>
      <c r="D6" s="1">
        <f>D5/5</f>
        <v>32</v>
      </c>
      <c r="E6" s="1">
        <f>220/5</f>
        <v>44</v>
      </c>
      <c r="F6" s="1">
        <v>0</v>
      </c>
      <c r="G6" s="1">
        <f>225/5</f>
        <v>45</v>
      </c>
      <c r="H6" s="1">
        <f>630/5</f>
        <v>126</v>
      </c>
      <c r="I6">
        <f t="shared" si="0"/>
        <v>247</v>
      </c>
      <c r="M6" t="s">
        <v>2</v>
      </c>
    </row>
    <row r="7" spans="2:21" x14ac:dyDescent="0.3">
      <c r="C7" s="1" t="s">
        <v>1</v>
      </c>
      <c r="D7" s="1">
        <v>32</v>
      </c>
      <c r="E7" s="1">
        <v>44</v>
      </c>
      <c r="F7" s="1">
        <v>0</v>
      </c>
      <c r="G7" s="1">
        <v>45</v>
      </c>
      <c r="H7" s="1">
        <v>126</v>
      </c>
      <c r="I7">
        <f t="shared" si="0"/>
        <v>247</v>
      </c>
      <c r="M7" t="s">
        <v>6</v>
      </c>
      <c r="N7" t="s">
        <v>11</v>
      </c>
    </row>
    <row r="8" spans="2:21" x14ac:dyDescent="0.3">
      <c r="C8" s="1" t="s">
        <v>2</v>
      </c>
      <c r="D8" s="1">
        <v>32</v>
      </c>
      <c r="E8" s="1">
        <v>44</v>
      </c>
      <c r="F8" s="1">
        <v>0</v>
      </c>
      <c r="G8" s="1">
        <v>45</v>
      </c>
      <c r="H8" s="1">
        <v>126</v>
      </c>
      <c r="I8">
        <f t="shared" si="0"/>
        <v>247</v>
      </c>
      <c r="M8" t="s">
        <v>7</v>
      </c>
      <c r="N8" t="s">
        <v>16</v>
      </c>
    </row>
    <row r="9" spans="2:21" x14ac:dyDescent="0.3">
      <c r="C9" s="1" t="s">
        <v>6</v>
      </c>
      <c r="D9" s="1">
        <v>32</v>
      </c>
      <c r="E9" s="1">
        <v>44</v>
      </c>
      <c r="F9" s="1">
        <v>0</v>
      </c>
      <c r="G9" s="1">
        <v>45</v>
      </c>
      <c r="H9" s="1">
        <v>126</v>
      </c>
      <c r="I9">
        <f t="shared" si="0"/>
        <v>247</v>
      </c>
    </row>
    <row r="10" spans="2:21" x14ac:dyDescent="0.3">
      <c r="C10" s="1" t="s">
        <v>7</v>
      </c>
      <c r="D10" s="1">
        <v>32</v>
      </c>
      <c r="E10" s="1">
        <v>44</v>
      </c>
      <c r="F10" s="1">
        <v>0</v>
      </c>
      <c r="G10" s="1">
        <v>45</v>
      </c>
      <c r="H10" s="1">
        <v>126</v>
      </c>
      <c r="I10">
        <f t="shared" si="0"/>
        <v>247</v>
      </c>
    </row>
    <row r="14" spans="2:21" x14ac:dyDescent="0.3">
      <c r="M14" t="s">
        <v>17</v>
      </c>
      <c r="N14">
        <v>1235</v>
      </c>
      <c r="O14" t="s">
        <v>20</v>
      </c>
      <c r="R14" t="s">
        <v>18</v>
      </c>
    </row>
    <row r="15" spans="2:21" x14ac:dyDescent="0.3">
      <c r="B15" s="1"/>
      <c r="C15" s="3"/>
      <c r="D15" s="3" t="s">
        <v>0</v>
      </c>
      <c r="E15" s="3" t="s">
        <v>1</v>
      </c>
      <c r="F15" s="3" t="s">
        <v>2</v>
      </c>
      <c r="G15" s="3" t="s">
        <v>3</v>
      </c>
      <c r="H15" s="3" t="s">
        <v>4</v>
      </c>
      <c r="I15" s="2" t="s">
        <v>14</v>
      </c>
      <c r="M15" t="s">
        <v>5</v>
      </c>
      <c r="N15" t="s">
        <v>9</v>
      </c>
      <c r="R15" t="s">
        <v>2</v>
      </c>
      <c r="S15">
        <v>75</v>
      </c>
    </row>
    <row r="16" spans="2:21" x14ac:dyDescent="0.3">
      <c r="B16" s="7" t="s">
        <v>17</v>
      </c>
      <c r="C16" s="3" t="s">
        <v>12</v>
      </c>
      <c r="D16" s="3">
        <v>160</v>
      </c>
      <c r="E16" s="3">
        <v>220</v>
      </c>
      <c r="F16" s="3">
        <v>0</v>
      </c>
      <c r="G16" s="3">
        <v>225</v>
      </c>
      <c r="H16" s="4">
        <v>630</v>
      </c>
      <c r="I16" s="1">
        <f>SUM(D16:H16)</f>
        <v>1235</v>
      </c>
      <c r="M16" t="s">
        <v>1</v>
      </c>
      <c r="N16" t="s">
        <v>15</v>
      </c>
      <c r="R16" t="s">
        <v>10</v>
      </c>
      <c r="S16">
        <v>15</v>
      </c>
    </row>
    <row r="17" spans="2:14" x14ac:dyDescent="0.3">
      <c r="B17" s="7"/>
      <c r="C17" s="3" t="s">
        <v>13</v>
      </c>
      <c r="D17" s="3">
        <f>-I16/5</f>
        <v>-247</v>
      </c>
      <c r="E17" s="3">
        <f>-1235/5</f>
        <v>-247</v>
      </c>
      <c r="F17" s="3">
        <f>-1235/5</f>
        <v>-247</v>
      </c>
      <c r="G17" s="3">
        <f>-1235/5</f>
        <v>-247</v>
      </c>
      <c r="H17" s="3">
        <f>-1235/5</f>
        <v>-247</v>
      </c>
      <c r="M17" t="s">
        <v>2</v>
      </c>
    </row>
    <row r="18" spans="2:14" x14ac:dyDescent="0.3">
      <c r="B18" s="1"/>
      <c r="C18" s="1"/>
      <c r="D18" s="1"/>
      <c r="E18" s="1"/>
      <c r="F18" s="1"/>
      <c r="G18" s="1"/>
      <c r="H18" s="1"/>
      <c r="M18" t="s">
        <v>6</v>
      </c>
      <c r="N18" t="s">
        <v>11</v>
      </c>
    </row>
    <row r="19" spans="2:14" x14ac:dyDescent="0.3">
      <c r="B19" s="7" t="s">
        <v>18</v>
      </c>
      <c r="C19" s="1" t="s">
        <v>12</v>
      </c>
      <c r="D19" s="1">
        <v>0</v>
      </c>
      <c r="E19" s="1">
        <v>0</v>
      </c>
      <c r="F19" s="1">
        <v>75</v>
      </c>
      <c r="G19" s="1">
        <v>15</v>
      </c>
      <c r="H19" s="1">
        <v>0</v>
      </c>
      <c r="I19">
        <f>SUM(F19:H19)</f>
        <v>90</v>
      </c>
      <c r="M19" t="s">
        <v>7</v>
      </c>
      <c r="N19" t="s">
        <v>16</v>
      </c>
    </row>
    <row r="20" spans="2:14" x14ac:dyDescent="0.3">
      <c r="B20" s="7"/>
      <c r="C20" s="1" t="s">
        <v>13</v>
      </c>
      <c r="D20" s="1">
        <v>0</v>
      </c>
      <c r="E20" s="1">
        <v>0</v>
      </c>
      <c r="F20" s="1">
        <f>-I19/3</f>
        <v>-30</v>
      </c>
      <c r="G20" s="1">
        <v>-30</v>
      </c>
      <c r="H20" s="1">
        <v>-30</v>
      </c>
    </row>
    <row r="21" spans="2:14" x14ac:dyDescent="0.3">
      <c r="B21" s="1"/>
      <c r="C21" s="1"/>
      <c r="D21" s="1"/>
      <c r="E21" s="1"/>
      <c r="F21" s="1"/>
      <c r="G21" s="1"/>
      <c r="H21" s="1"/>
    </row>
    <row r="22" spans="2:14" x14ac:dyDescent="0.3">
      <c r="B22" s="1"/>
      <c r="C22" s="3" t="s">
        <v>19</v>
      </c>
      <c r="D22" s="3">
        <f>SUM(D16:D20)</f>
        <v>-87</v>
      </c>
      <c r="E22" s="3">
        <f>SUM(E16:E20)</f>
        <v>-27</v>
      </c>
      <c r="F22" s="3">
        <f>SUM(F16:F20)</f>
        <v>-202</v>
      </c>
      <c r="G22" s="3">
        <f>SUM(G16:G20)</f>
        <v>-37</v>
      </c>
      <c r="H22" s="3">
        <f>SUM(H16:H20)</f>
        <v>353</v>
      </c>
      <c r="I22" s="5">
        <f>SUM(D22:H22)</f>
        <v>0</v>
      </c>
      <c r="M22" t="s">
        <v>18</v>
      </c>
      <c r="N22">
        <v>90</v>
      </c>
    </row>
    <row r="23" spans="2:14" x14ac:dyDescent="0.3">
      <c r="M23" t="s">
        <v>2</v>
      </c>
      <c r="N23">
        <v>75</v>
      </c>
    </row>
    <row r="24" spans="2:14" x14ac:dyDescent="0.3">
      <c r="M24" t="s">
        <v>6</v>
      </c>
      <c r="N24">
        <v>15</v>
      </c>
    </row>
  </sheetData>
  <mergeCells count="2">
    <mergeCell ref="B16:B17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abSelected="1" topLeftCell="A29" workbookViewId="0">
      <selection activeCell="C52" sqref="C52"/>
    </sheetView>
  </sheetViews>
  <sheetFormatPr defaultRowHeight="14.4" x14ac:dyDescent="0.3"/>
  <cols>
    <col min="2" max="2" width="12.77734375" customWidth="1"/>
    <col min="6" max="6" width="10.88671875" customWidth="1"/>
    <col min="7" max="7" width="36.6640625" customWidth="1"/>
    <col min="10" max="10" width="14.33203125" customWidth="1"/>
    <col min="11" max="11" width="45.33203125" customWidth="1"/>
  </cols>
  <sheetData>
    <row r="2" spans="2:12" x14ac:dyDescent="0.3">
      <c r="C2">
        <v>11500</v>
      </c>
    </row>
    <row r="3" spans="2:12" x14ac:dyDescent="0.3">
      <c r="B3" t="s">
        <v>21</v>
      </c>
      <c r="C3">
        <v>8400</v>
      </c>
      <c r="D3">
        <v>710</v>
      </c>
      <c r="E3">
        <v>2100</v>
      </c>
      <c r="G3">
        <f>SUM(C3:E3)</f>
        <v>11210</v>
      </c>
      <c r="I3">
        <v>30</v>
      </c>
      <c r="K3" t="s">
        <v>22</v>
      </c>
      <c r="L3">
        <v>900</v>
      </c>
    </row>
    <row r="4" spans="2:12" x14ac:dyDescent="0.3">
      <c r="C4">
        <f>C2-C3</f>
        <v>3100</v>
      </c>
      <c r="I4">
        <v>31</v>
      </c>
    </row>
    <row r="5" spans="2:12" x14ac:dyDescent="0.3">
      <c r="I5">
        <v>1</v>
      </c>
    </row>
    <row r="6" spans="2:12" x14ac:dyDescent="0.3">
      <c r="I6">
        <v>2</v>
      </c>
    </row>
    <row r="7" spans="2:12" x14ac:dyDescent="0.3">
      <c r="I7">
        <v>3</v>
      </c>
    </row>
    <row r="8" spans="2:12" x14ac:dyDescent="0.3">
      <c r="I8">
        <v>4</v>
      </c>
    </row>
    <row r="9" spans="2:12" x14ac:dyDescent="0.3">
      <c r="I9">
        <v>5</v>
      </c>
    </row>
    <row r="10" spans="2:12" x14ac:dyDescent="0.3">
      <c r="I10">
        <v>6</v>
      </c>
    </row>
    <row r="19" spans="1:12" x14ac:dyDescent="0.3">
      <c r="A19" t="s">
        <v>23</v>
      </c>
      <c r="B19" t="s">
        <v>62</v>
      </c>
      <c r="F19" t="s">
        <v>31</v>
      </c>
      <c r="J19" t="s">
        <v>38</v>
      </c>
      <c r="K19" s="6" t="s">
        <v>45</v>
      </c>
    </row>
    <row r="20" spans="1:12" x14ac:dyDescent="0.3">
      <c r="C20" t="s">
        <v>24</v>
      </c>
      <c r="D20">
        <v>8400</v>
      </c>
      <c r="G20" t="s">
        <v>30</v>
      </c>
      <c r="H20">
        <v>2000</v>
      </c>
      <c r="K20" t="s">
        <v>44</v>
      </c>
      <c r="L20">
        <f>11*70+60+100</f>
        <v>930</v>
      </c>
    </row>
    <row r="21" spans="1:12" x14ac:dyDescent="0.3">
      <c r="C21" t="s">
        <v>25</v>
      </c>
      <c r="D21">
        <v>700</v>
      </c>
      <c r="G21" t="s">
        <v>28</v>
      </c>
      <c r="H21">
        <v>1500</v>
      </c>
      <c r="K21" t="s">
        <v>42</v>
      </c>
      <c r="L21">
        <v>1000</v>
      </c>
    </row>
    <row r="22" spans="1:12" x14ac:dyDescent="0.3">
      <c r="C22" t="s">
        <v>26</v>
      </c>
      <c r="D22">
        <v>1000</v>
      </c>
      <c r="G22" t="s">
        <v>29</v>
      </c>
      <c r="H22">
        <v>500</v>
      </c>
      <c r="K22" t="s">
        <v>43</v>
      </c>
      <c r="L22">
        <v>300</v>
      </c>
    </row>
    <row r="23" spans="1:12" x14ac:dyDescent="0.3">
      <c r="C23" t="s">
        <v>27</v>
      </c>
      <c r="D23">
        <v>1420</v>
      </c>
      <c r="K23" t="s">
        <v>32</v>
      </c>
      <c r="L23">
        <v>400</v>
      </c>
    </row>
    <row r="24" spans="1:12" x14ac:dyDescent="0.3">
      <c r="C24" t="s">
        <v>14</v>
      </c>
      <c r="D24" s="6">
        <f>D20+D22+D23</f>
        <v>10820</v>
      </c>
      <c r="K24" t="s">
        <v>33</v>
      </c>
      <c r="L24">
        <v>1000</v>
      </c>
    </row>
    <row r="25" spans="1:12" x14ac:dyDescent="0.3">
      <c r="K25" t="s">
        <v>40</v>
      </c>
      <c r="L25">
        <v>700</v>
      </c>
    </row>
    <row r="26" spans="1:12" x14ac:dyDescent="0.3">
      <c r="K26" t="s">
        <v>34</v>
      </c>
      <c r="L26">
        <v>2100</v>
      </c>
    </row>
    <row r="27" spans="1:12" x14ac:dyDescent="0.3">
      <c r="J27" t="s">
        <v>36</v>
      </c>
      <c r="K27" t="s">
        <v>41</v>
      </c>
      <c r="L27" s="6">
        <v>-8000</v>
      </c>
    </row>
    <row r="28" spans="1:12" x14ac:dyDescent="0.3">
      <c r="K28" t="s">
        <v>35</v>
      </c>
      <c r="L28">
        <v>700</v>
      </c>
    </row>
    <row r="29" spans="1:12" x14ac:dyDescent="0.3">
      <c r="J29" t="s">
        <v>36</v>
      </c>
      <c r="K29" t="s">
        <v>37</v>
      </c>
      <c r="L29" s="6">
        <v>-1500</v>
      </c>
    </row>
    <row r="30" spans="1:12" x14ac:dyDescent="0.3">
      <c r="K30" t="s">
        <v>39</v>
      </c>
      <c r="L30">
        <f>30*90</f>
        <v>2700</v>
      </c>
    </row>
    <row r="31" spans="1:12" x14ac:dyDescent="0.3">
      <c r="K31" t="s">
        <v>14</v>
      </c>
      <c r="L31" s="6">
        <f>-SUM(L20:L30)</f>
        <v>-330</v>
      </c>
    </row>
    <row r="33" spans="1:9" x14ac:dyDescent="0.3">
      <c r="A33" t="s">
        <v>23</v>
      </c>
      <c r="B33" t="s">
        <v>47</v>
      </c>
      <c r="F33" t="s">
        <v>49</v>
      </c>
      <c r="G33" t="s">
        <v>50</v>
      </c>
      <c r="H33">
        <f>250 + 90</f>
        <v>340</v>
      </c>
    </row>
    <row r="34" spans="1:9" x14ac:dyDescent="0.3">
      <c r="C34" t="s">
        <v>46</v>
      </c>
      <c r="D34">
        <v>3400</v>
      </c>
      <c r="F34">
        <v>16.399999999999999</v>
      </c>
      <c r="G34" t="s">
        <v>48</v>
      </c>
      <c r="H34">
        <f>300 + 150</f>
        <v>450</v>
      </c>
    </row>
    <row r="35" spans="1:9" x14ac:dyDescent="0.3">
      <c r="C35" t="s">
        <v>25</v>
      </c>
      <c r="D35">
        <v>700</v>
      </c>
      <c r="F35">
        <v>21.4</v>
      </c>
      <c r="G35" s="8" t="s">
        <v>51</v>
      </c>
      <c r="H35">
        <v>25</v>
      </c>
      <c r="I35" t="s">
        <v>52</v>
      </c>
    </row>
    <row r="36" spans="1:9" x14ac:dyDescent="0.3">
      <c r="C36" t="s">
        <v>26</v>
      </c>
      <c r="G36" s="8"/>
      <c r="H36">
        <v>50</v>
      </c>
      <c r="I36" t="s">
        <v>53</v>
      </c>
    </row>
    <row r="37" spans="1:9" x14ac:dyDescent="0.3">
      <c r="C37" t="s">
        <v>27</v>
      </c>
      <c r="D37">
        <v>4550</v>
      </c>
      <c r="G37" s="8"/>
      <c r="H37">
        <v>12</v>
      </c>
      <c r="I37" t="s">
        <v>54</v>
      </c>
    </row>
    <row r="38" spans="1:9" x14ac:dyDescent="0.3">
      <c r="C38" t="s">
        <v>14</v>
      </c>
      <c r="D38">
        <f>D34+D35+D37</f>
        <v>8650</v>
      </c>
      <c r="G38" s="8"/>
      <c r="H38">
        <v>24</v>
      </c>
      <c r="I38" t="s">
        <v>55</v>
      </c>
    </row>
    <row r="39" spans="1:9" x14ac:dyDescent="0.3">
      <c r="G39" s="8"/>
      <c r="H39">
        <v>24</v>
      </c>
      <c r="I39" t="s">
        <v>56</v>
      </c>
    </row>
    <row r="40" spans="1:9" x14ac:dyDescent="0.3">
      <c r="G40" s="8"/>
      <c r="H40">
        <v>20</v>
      </c>
      <c r="I40" t="s">
        <v>57</v>
      </c>
    </row>
    <row r="41" spans="1:9" x14ac:dyDescent="0.3">
      <c r="G41" s="8"/>
      <c r="H41">
        <v>20</v>
      </c>
      <c r="I41" t="s">
        <v>58</v>
      </c>
    </row>
    <row r="42" spans="1:9" x14ac:dyDescent="0.3">
      <c r="G42" s="8"/>
      <c r="H42">
        <v>10</v>
      </c>
      <c r="I42" t="s">
        <v>59</v>
      </c>
    </row>
    <row r="43" spans="1:9" x14ac:dyDescent="0.3">
      <c r="G43" s="8"/>
      <c r="H43">
        <v>20</v>
      </c>
      <c r="I43" t="s">
        <v>60</v>
      </c>
    </row>
    <row r="44" spans="1:9" x14ac:dyDescent="0.3">
      <c r="G44" t="s">
        <v>61</v>
      </c>
      <c r="H44">
        <v>40</v>
      </c>
    </row>
    <row r="45" spans="1:9" x14ac:dyDescent="0.3">
      <c r="G45" t="s">
        <v>63</v>
      </c>
      <c r="H45">
        <f>70*9</f>
        <v>630</v>
      </c>
    </row>
    <row r="46" spans="1:9" x14ac:dyDescent="0.3">
      <c r="G46" t="s">
        <v>64</v>
      </c>
      <c r="H46">
        <v>160</v>
      </c>
    </row>
    <row r="47" spans="1:9" x14ac:dyDescent="0.3">
      <c r="G47" t="s">
        <v>65</v>
      </c>
      <c r="H47">
        <v>70</v>
      </c>
    </row>
    <row r="48" spans="1:9" x14ac:dyDescent="0.3">
      <c r="G48" s="9" t="s">
        <v>14</v>
      </c>
      <c r="H48">
        <f>SUM(H33:H46) -H47</f>
        <v>1755</v>
      </c>
    </row>
  </sheetData>
  <mergeCells count="1">
    <mergeCell ref="G35:G4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Binh</dc:creator>
  <cp:lastModifiedBy>Nguyen Van Binh</cp:lastModifiedBy>
  <dcterms:created xsi:type="dcterms:W3CDTF">2021-03-23T14:47:23Z</dcterms:created>
  <dcterms:modified xsi:type="dcterms:W3CDTF">2021-04-22T16:17:40Z</dcterms:modified>
</cp:coreProperties>
</file>