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CA, PA &amp; KY BySize" sheetId="1" r:id="rId4"/>
    <sheet name="CA, PA &amp; KY ByBra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<sst xmlns="http://schemas.openxmlformats.org/spreadsheetml/2006/main" uniqueCount="92">
  <si>
    <t>WTD Wholesale Tire Distributors</t>
  </si>
  <si>
    <t>California TOLL FREE: (877)449-4335</t>
  </si>
  <si>
    <t>California TOTAL AMOUNT LOAD:</t>
  </si>
  <si>
    <t>Pennsylvania TOTAL AMOUNT LOAD:</t>
  </si>
  <si>
    <t>Kentucky TOLL FREE: (877)449-4335</t>
  </si>
  <si>
    <t>Kentucky TOTAL AMOUNT LOAD:</t>
  </si>
  <si>
    <t>Customer Name:</t>
  </si>
  <si>
    <t>California Total Weight (full load attained at 32k lbs):</t>
  </si>
  <si>
    <t>Pennsylvania Total Weight (full load attained at 32k lbs):</t>
  </si>
  <si>
    <t>Kentucky Total Weight (full load attained at 32k lbs):</t>
  </si>
  <si>
    <t>Account #:</t>
  </si>
  <si>
    <t>California Total Piece Count:</t>
  </si>
  <si>
    <t>Pennsylvania Total Piece Count:</t>
  </si>
  <si>
    <t>Kentucky Total Piece Count:</t>
  </si>
  <si>
    <t>PO #:</t>
  </si>
  <si>
    <t>Date:</t>
  </si>
  <si>
    <t>Jun 30, 2023</t>
  </si>
  <si>
    <t>Brand</t>
  </si>
  <si>
    <t>Product Code</t>
  </si>
  <si>
    <t>Size</t>
  </si>
  <si>
    <t>Load Speed</t>
  </si>
  <si>
    <t>Pattern</t>
  </si>
  <si>
    <t>Position</t>
  </si>
  <si>
    <t>Ply</t>
  </si>
  <si>
    <t>California On
Hand Inventory</t>
  </si>
  <si>
    <t>Price/Tire</t>
  </si>
  <si>
    <t>Order QTY</t>
  </si>
  <si>
    <t>Subtotal</t>
  </si>
  <si>
    <t>F.E.T.</t>
  </si>
  <si>
    <t>Cut/Fill</t>
  </si>
  <si>
    <t>Item Desc</t>
  </si>
  <si>
    <t>Latrobe On
Hand Inventory</t>
  </si>
  <si>
    <t>SubTotal</t>
  </si>
  <si>
    <t>Kentucky On
Hand Inventory</t>
  </si>
  <si>
    <t>ARROYO</t>
  </si>
  <si>
    <t>A1K007</t>
  </si>
  <si>
    <t>225/70R19.5</t>
  </si>
  <si>
    <t>128/126_M</t>
  </si>
  <si>
    <t>AR1000</t>
  </si>
  <si>
    <t>STEER</t>
  </si>
  <si>
    <t>225/70R19.5/14ARYO AR1000STEER</t>
  </si>
  <si>
    <t>A1K008</t>
  </si>
  <si>
    <t>129/128_M</t>
  </si>
  <si>
    <t>225/70R19.5/16ARYO AR1000STEER</t>
  </si>
  <si>
    <t>A1K009</t>
  </si>
  <si>
    <t>245/70R19.5</t>
  </si>
  <si>
    <t>133/131_M</t>
  </si>
  <si>
    <t>245/70R19.5/14ARYO AR1000STEER</t>
  </si>
  <si>
    <t>A1K010</t>
  </si>
  <si>
    <t>135/133_M</t>
  </si>
  <si>
    <t>245/70R19.5/16ARYO AR1000STEER</t>
  </si>
  <si>
    <t>A2K003</t>
  </si>
  <si>
    <t>11R22.5</t>
  </si>
  <si>
    <t>146/143M</t>
  </si>
  <si>
    <t>AR2000</t>
  </si>
  <si>
    <t>DRIVE (CLOSED)</t>
  </si>
  <si>
    <t>11R22.5/16 ARYO AR2000 DRV CS</t>
  </si>
  <si>
    <t>A1K004</t>
  </si>
  <si>
    <t>11R22.5/16 ARYO AR1000 STEER</t>
  </si>
  <si>
    <t>A1K003</t>
  </si>
  <si>
    <t>144/142_M</t>
  </si>
  <si>
    <t>11R22.5/14 ARYO AR1000 STEER</t>
  </si>
  <si>
    <t>A2K004</t>
  </si>
  <si>
    <t>11R22.5/14 ARYO AR2000 DRV CS</t>
  </si>
  <si>
    <t>A1K011</t>
  </si>
  <si>
    <t>255/70R22.5</t>
  </si>
  <si>
    <t>140/137_M</t>
  </si>
  <si>
    <t>255/70R22.5/16ARYO AR1000STEER</t>
  </si>
  <si>
    <t>A1K001</t>
  </si>
  <si>
    <t>295/75R22.5</t>
  </si>
  <si>
    <t>144/141_M</t>
  </si>
  <si>
    <t>295/75R22.5/14 ARYO AR1000 STR</t>
  </si>
  <si>
    <t>A2K001</t>
  </si>
  <si>
    <t>295/75R22.5/14ARYO AR2000DRVCS</t>
  </si>
  <si>
    <t>285/75R24.5/16ARYO AR2200DRVCS</t>
  </si>
  <si>
    <t>A2K202</t>
  </si>
  <si>
    <t>AR2200</t>
  </si>
  <si>
    <t>147/144_M</t>
  </si>
  <si>
    <t>285/75R24.5</t>
  </si>
  <si>
    <t>285/75R24.5/16ARYO AR1100STEER</t>
  </si>
  <si>
    <t>A1K102</t>
  </si>
  <si>
    <t>AR1100</t>
  </si>
  <si>
    <t>11R24.5/16 ARYO AR2000 DRV CS</t>
  </si>
  <si>
    <t>A2K006</t>
  </si>
  <si>
    <t>149/146N</t>
  </si>
  <si>
    <t>11R24.5</t>
  </si>
  <si>
    <t>11R24.5/16 ARYO AR1000 STEER</t>
  </si>
  <si>
    <t>A1K006</t>
  </si>
  <si>
    <t>295/75R22.5/16 ARYO AR1000 STR</t>
  </si>
  <si>
    <t>A1K002</t>
  </si>
  <si>
    <t>295/75R22.5/16ARYO AR2000DRVCS</t>
  </si>
  <si>
    <t>A2K002</t>
  </si>
</sst>
</file>

<file path=xl/styles.xml><?xml version="1.0" encoding="utf-8"?>
<styleSheet xmlns="http://schemas.openxmlformats.org/spreadsheetml/2006/main" xml:space="preserve">
  <numFmts count="2">
    <numFmt numFmtId="164" formatCode="[$$-en-US]* #,##0.00"/>
    <numFmt numFmtId="165" formatCode="&quot;$&quot;#,##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3"/>
      <color rgb="FF000000"/>
      <name val="Calibri"/>
    </font>
    <font>
      <b val="1"/>
      <i val="0"/>
      <strike val="0"/>
      <u val="none"/>
      <sz val="10"/>
      <color rgb="FFFF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  <fill>
      <patternFill patternType="solid">
        <fgColor rgb="FF86CB6B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1">
    <xf numFmtId="0" fontId="0" fillId="0" borderId="0"/>
  </cellStyleXfs>
  <cellXfs count="71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/>
    </xf>
    <xf xfId="0" fontId="0" numFmtId="49" fillId="2" borderId="0" applyFont="0" applyNumberFormat="1" applyFill="1" applyBorder="0" applyAlignment="1">
      <alignment horizontal="left" vertical="center" textRotation="0" wrapText="false" shrinkToFit="false"/>
    </xf>
    <xf xfId="0" fontId="0" numFmtId="0" fillId="4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49" fillId="4" borderId="0" applyFont="0" applyNumberFormat="1" applyFill="1" applyBorder="0" applyAlignment="1">
      <alignment horizontal="left" vertical="center" textRotation="0" wrapText="false" shrinkToFit="false"/>
    </xf>
    <xf xfId="0" fontId="0" numFmtId="0" fillId="3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4" borderId="0" applyFont="0" applyNumberFormat="0" applyFill="1" applyBorder="0" applyAlignment="1">
      <alignment horizontal="left" vertical="center" textRotation="0" wrapText="false" shrinkToFit="false" indent="1"/>
    </xf>
    <xf xfId="0" fontId="0" numFmtId="0" fillId="0" borderId="0" applyFont="0" applyNumberFormat="0" applyFill="0" applyBorder="0" applyAlignment="1">
      <alignment vertical="bottom" textRotation="0" wrapText="false" shrinkToFit="false" indent="1"/>
    </xf>
    <xf xfId="0" fontId="0" numFmtId="0" fillId="0" borderId="0" applyFont="0" applyNumberFormat="0" applyFill="0" applyBorder="0" applyAlignment="1">
      <alignment horizontal="right" vertical="bottom" textRotation="0" wrapText="false" shrinkToFit="false" indent="1"/>
    </xf>
    <xf xfId="0" fontId="0" numFmtId="0" fillId="2" borderId="0" applyFont="0" applyNumberFormat="0" applyFill="1" applyBorder="0" applyAlignment="1">
      <alignment horizontal="right" vertical="center" textRotation="0" wrapText="false" shrinkToFit="false" indent="1"/>
    </xf>
    <xf xfId="0" fontId="0" numFmtId="0" fillId="2" borderId="0" applyFont="0" applyNumberFormat="0" applyFill="1" applyBorder="0" applyAlignment="1">
      <alignment horizontal="left" vertical="center" textRotation="0" wrapText="false" shrinkToFit="false" indent="1"/>
    </xf>
    <xf xfId="0" fontId="1" numFmtId="0" fillId="5" borderId="1" applyFont="1" applyNumberFormat="0" applyFill="1" applyBorder="1" applyAlignment="1">
      <alignment horizontal="center" vertical="center" textRotation="0" wrapText="true" shrinkToFit="false"/>
    </xf>
    <xf xfId="0" fontId="1" numFmtId="0" fillId="5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/>
    <xf xfId="0" fontId="1" numFmtId="0" fillId="5" borderId="1" applyFont="1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1">
      <alignment horizontal="left" vertical="center" textRotation="0" wrapText="false" shrinkToFit="false"/>
    </xf>
    <xf xfId="0" fontId="0" numFmtId="0" fillId="6" borderId="1" applyFont="0" applyNumberFormat="0" applyFill="1" applyBorder="1" applyAlignment="1">
      <alignment horizontal="left" vertical="center" textRotation="0" wrapText="false" shrinkToFit="false"/>
    </xf>
    <xf xfId="0" fontId="1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0" fillId="4" borderId="1" applyFont="0" applyNumberFormat="0" applyFill="1" applyBorder="1" applyAlignment="0"/>
    <xf xfId="0" fontId="1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4" borderId="1" applyFont="1" applyNumberFormat="0" applyFill="1" applyBorder="1" applyAlignment="1">
      <alignment horizontal="right" vertical="center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left" vertical="center" textRotation="0" wrapText="false" shrinkToFit="false"/>
    </xf>
    <xf xfId="0" fontId="0" numFmtId="49" fillId="2" borderId="1" applyFont="0" applyNumberFormat="1" applyFill="1" applyBorder="1" applyAlignment="1">
      <alignment horizontal="left" vertical="center" textRotation="0" wrapText="false" shrinkToFit="false"/>
    </xf>
    <xf xfId="0" fontId="0" numFmtId="49" fillId="4" borderId="1" applyFont="0" applyNumberFormat="1" applyFill="1" applyBorder="1" applyAlignment="1">
      <alignment horizontal="left" vertical="center" textRotation="0" wrapText="false" shrinkToFit="false"/>
    </xf>
    <xf xfId="0" fontId="0" numFmtId="49" fillId="6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/>
    </xf>
    <xf xfId="0" fontId="1" numFmtId="0" fillId="5" borderId="1" applyFont="1" applyNumberFormat="0" applyFill="1" applyBorder="1" applyAlignment="1">
      <alignment horizontal="left" vertical="center" textRotation="0" wrapText="true" shrinkToFit="false"/>
    </xf>
    <xf xfId="0" fontId="0" numFmtId="164" fillId="2" borderId="1" applyFont="0" applyNumberFormat="1" applyFill="1" applyBorder="1" applyAlignment="1">
      <alignment horizontal="left" vertical="center" textRotation="0" wrapText="false" shrinkToFit="false"/>
    </xf>
    <xf xfId="0" fontId="0" numFmtId="164" fillId="4" borderId="1" applyFont="0" applyNumberFormat="1" applyFill="1" applyBorder="1" applyAlignment="1">
      <alignment horizontal="left" vertical="center" textRotation="0" wrapText="false" shrinkToFit="false"/>
    </xf>
    <xf xfId="0" fontId="0" numFmtId="164" fillId="6" borderId="1" applyFont="0" applyNumberFormat="1" applyFill="1" applyBorder="1" applyAlignment="1">
      <alignment horizontal="left" vertical="center" textRotation="0" wrapText="false" shrinkToFit="false"/>
    </xf>
    <xf xfId="0" fontId="3" numFmtId="0" fillId="4" borderId="1" applyFont="1" applyNumberFormat="0" applyFill="1" applyBorder="1" applyAlignment="1">
      <alignment horizontal="right" vertical="center" textRotation="0" wrapText="false" shrinkToFit="false" indent="1"/>
    </xf>
    <xf xfId="0" fontId="1" numFmtId="0" fillId="5" borderId="1" applyFont="1" applyNumberFormat="0" applyFill="1" applyBorder="1" applyAlignment="1">
      <alignment horizontal="left" vertical="center" textRotation="0" wrapText="false" shrinkToFit="false" indent="1"/>
    </xf>
    <xf xfId="0" fontId="0" numFmtId="164" fillId="3" borderId="1" applyFont="0" applyNumberFormat="1" applyFill="1" applyBorder="1" applyAlignment="1">
      <alignment horizontal="left" vertical="center" textRotation="0" wrapText="false" shrinkToFit="false" indent="1"/>
    </xf>
    <xf xfId="0" fontId="0" numFmtId="164" fillId="6" borderId="1" applyFont="0" applyNumberFormat="1" applyFill="1" applyBorder="1" applyAlignment="1">
      <alignment horizontal="left" vertical="center" textRotation="0" wrapText="false" shrinkToFit="false" indent="1"/>
    </xf>
    <xf xfId="0" fontId="4" numFmtId="0" fillId="0" borderId="1" applyFont="1" applyNumberFormat="0" applyFill="0" applyBorder="1" applyAlignment="1">
      <alignment horizontal="left" vertical="center" textRotation="0" wrapText="true" shrinkToFit="false" indent="1"/>
    </xf>
    <xf xfId="0" fontId="0" numFmtId="0" fillId="0" borderId="1" applyFont="0" applyNumberFormat="0" applyFill="0" applyBorder="1" applyAlignment="1">
      <alignment vertical="bottom" textRotation="0" wrapText="false" shrinkToFit="false" indent="1"/>
    </xf>
    <xf xfId="0" fontId="0" numFmtId="164" fillId="2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bottom" textRotation="0" wrapText="false" shrinkToFit="false" indent="1"/>
    </xf>
    <xf xfId="0" fontId="0" numFmtId="164" fillId="6" borderId="1" applyFont="0" applyNumberFormat="1" applyFill="1" applyBorder="1" applyAlignment="1">
      <alignment horizontal="right" vertical="center" textRotation="0" wrapText="false" shrinkToFit="false" indent="1"/>
    </xf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4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4" borderId="1" applyFont="0" applyNumberFormat="0" applyFill="1" applyBorder="1" applyAlignment="1">
      <alignment horizontal="left" vertical="center" textRotation="0" wrapText="false" shrinkToFit="false" indent="1"/>
    </xf>
    <xf xfId="0" fontId="0" numFmtId="0" fillId="6" borderId="0" applyFont="0" applyNumberFormat="0" applyFill="1" applyBorder="0" applyAlignment="0"/>
    <xf xfId="0" fontId="2" numFmtId="165" fillId="4" borderId="1" applyFont="1" applyNumberFormat="1" applyFill="1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right" vertical="center" textRotation="0" wrapText="false" shrinkToFit="false"/>
    </xf>
    <xf xfId="0" fontId="2" numFmtId="165" fillId="0" borderId="1" applyFont="1" applyNumberFormat="1" applyFill="0" applyBorder="1" applyAlignment="1">
      <alignment horizontal="left" vertical="center" textRotation="0" wrapText="false" shrinkToFit="false"/>
    </xf>
    <xf xfId="0" fontId="0" numFmtId="165" fillId="2" borderId="1" applyFont="0" applyNumberFormat="1" applyFill="1" applyBorder="1" applyAlignment="1">
      <alignment horizontal="left" vertical="center" textRotation="0" wrapText="false" shrinkToFit="false"/>
    </xf>
    <xf xfId="0" fontId="0" numFmtId="165" fillId="4" borderId="1" applyFont="0" applyNumberFormat="1" applyFill="1" applyBorder="1" applyAlignment="1">
      <alignment horizontal="left" vertical="center" textRotation="0" wrapText="false" shrinkToFit="false"/>
    </xf>
    <xf xfId="0" fontId="0" numFmtId="165" fillId="6" borderId="1" applyFont="0" applyNumberFormat="1" applyFill="1" applyBorder="1" applyAlignment="1">
      <alignment horizontal="left" vertical="center" textRotation="0" wrapText="false" shrinkToFit="false"/>
    </xf>
    <xf xfId="0" fontId="4" numFmtId="0" fillId="0" borderId="1" applyFont="1" applyNumberFormat="0" applyFill="0" applyBorder="1" applyAlignment="1">
      <alignment horizontal="left" vertical="center" textRotation="0" wrapText="true" shrinkToFit="false"/>
    </xf>
    <xf xfId="0" fontId="0" numFmtId="165" fillId="2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bottom" textRotation="0" wrapText="false" shrinkToFit="false"/>
    </xf>
    <xf xfId="0" fontId="0" numFmtId="165" fillId="6" borderId="1" applyFont="0" applyNumberFormat="1" applyFill="1" applyBorder="1" applyAlignment="1">
      <alignment horizontal="right" vertical="center" textRotation="0" wrapText="false" shrinkToFit="false"/>
    </xf>
    <xf xfId="0" fontId="0" numFmtId="165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6" borderId="1" applyFont="0" applyNumberFormat="1" applyFill="1" applyBorder="1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0"/>
    <xf xfId="0" fontId="0" numFmtId="165" fillId="0" borderId="1" applyFont="0" applyNumberFormat="1" applyFill="0" applyBorder="1" applyAlignment="0"/>
  </cellXfs>
  <cellStyles count="1">
    <cellStyle name="Normal" xfId="0" builtinId="0"/>
  </cellStyles>
  <dxfs count="1">
    <dxf>
      <fill>
        <patternFill patternType="solid">
          <bgColor rgb="FFFF0000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23"/>
  <sheetViews>
    <sheetView tabSelected="1" workbookViewId="0" zoomScale="65" showGridLines="true" showRowColHeaders="1">
      <pane ySplit="5" topLeftCell="A6" activePane="bottomLeft" state="frozen"/>
      <selection pane="bottomLeft" activeCell="A1" sqref="A1:AH23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9.283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9.283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23">
        <f>SUM(K6:K23)</f>
        <v>0</v>
      </c>
      <c r="J1" s="24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26">
        <f>SUM(T6:T23)</f>
        <v>0</v>
      </c>
      <c r="U1" s="26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26">
        <f>SUM(AF6:AF23)</f>
        <v>0</v>
      </c>
      <c r="AG1" s="26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6">
        <f>SUM(BD6:BD23)</f>
        <v>0</v>
      </c>
      <c r="K2" s="40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SUM(X6:X23)</f>
        <v>0</v>
      </c>
      <c r="V2" s="40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SUM(AI6:AI23)</f>
        <v>0</v>
      </c>
      <c r="AH2" s="40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6">
        <f>SUM(J6:J23)</f>
        <v>0</v>
      </c>
      <c r="K3" s="40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SUM(S6:S23)</f>
        <v>0</v>
      </c>
      <c r="V3" s="40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SUM(AE6:AE23)</f>
        <v>0</v>
      </c>
      <c r="AH3" s="40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6" t="s">
        <v>16</v>
      </c>
      <c r="K4" s="41"/>
      <c r="L4" s="15"/>
      <c r="M4" s="15"/>
      <c r="N4" s="50"/>
      <c r="O4" s="50"/>
      <c r="P4" s="51"/>
      <c r="Q4" s="51"/>
      <c r="R4" s="51"/>
      <c r="S4" s="51"/>
      <c r="T4" s="51"/>
      <c r="U4" s="51"/>
      <c r="V4" s="41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41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37" t="s">
        <v>26</v>
      </c>
      <c r="K5" s="37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37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37" t="s">
        <v>29</v>
      </c>
      <c r="BE5"/>
    </row>
    <row r="6" spans="1:57" customHeight="1" ht="18.75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200</v>
      </c>
      <c r="I6" s="33">
        <v>105.34</v>
      </c>
      <c r="J6" s="38"/>
      <c r="K6" s="42">
        <f>SUM(I6*J6)+(L6*J6)</f>
        <v>0</v>
      </c>
      <c r="L6" s="33">
        <v>4.44</v>
      </c>
      <c r="M6" s="17"/>
      <c r="N6" s="15"/>
      <c r="O6" s="15" t="s">
        <v>35</v>
      </c>
      <c r="P6" s="17" t="s">
        <v>40</v>
      </c>
      <c r="Q6" s="17">
        <v>200</v>
      </c>
      <c r="R6" s="17">
        <v>105.34</v>
      </c>
      <c r="S6" s="52"/>
      <c r="T6" s="33">
        <f>SUM(R6*S6)+(U6*S6)</f>
        <v>0</v>
      </c>
      <c r="U6" s="33">
        <v>4.44</v>
      </c>
      <c r="V6" s="53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200</v>
      </c>
      <c r="AD6" s="33">
        <v>105.34</v>
      </c>
      <c r="AE6" s="52"/>
      <c r="AF6" s="33">
        <f>SUM(AD6*AE6)+(AG6*AE6)</f>
        <v>0</v>
      </c>
      <c r="AG6" s="33">
        <v>4.44</v>
      </c>
      <c r="AH6" s="53"/>
      <c r="AI6">
        <f>SUM(BE6*AE6)</f>
        <v>0</v>
      </c>
      <c r="BD6">
        <f>SUM(BE6*J6)</f>
        <v>0</v>
      </c>
      <c r="BE6">
        <v>69.05</v>
      </c>
    </row>
    <row r="7" spans="1:57" customHeight="1" ht="18.75">
      <c r="A7" s="18" t="s">
        <v>34</v>
      </c>
      <c r="B7" s="18" t="s">
        <v>41</v>
      </c>
      <c r="C7" s="29" t="s">
        <v>36</v>
      </c>
      <c r="D7" s="18" t="s">
        <v>42</v>
      </c>
      <c r="E7" s="18" t="s">
        <v>38</v>
      </c>
      <c r="F7" s="18" t="s">
        <v>39</v>
      </c>
      <c r="G7" s="18"/>
      <c r="H7" s="18">
        <v>0.0</v>
      </c>
      <c r="I7" s="34">
        <v>105.34</v>
      </c>
      <c r="J7" s="38"/>
      <c r="K7" s="43">
        <f>SUM(I7*J7)+(L7*J7)</f>
        <v>0</v>
      </c>
      <c r="L7" s="46">
        <v>6.52</v>
      </c>
      <c r="M7" s="48"/>
      <c r="N7" s="15"/>
      <c r="O7" s="15" t="s">
        <v>41</v>
      </c>
      <c r="P7" s="18" t="s">
        <v>43</v>
      </c>
      <c r="Q7" s="18">
        <v>30.0</v>
      </c>
      <c r="R7" s="18">
        <v>105.34</v>
      </c>
      <c r="S7" s="52"/>
      <c r="T7" s="34">
        <f>SUM(R7*S7)+(U7*S7)</f>
        <v>0</v>
      </c>
      <c r="U7" s="34">
        <v>6.52</v>
      </c>
      <c r="V7" s="54"/>
      <c r="W7" s="15"/>
      <c r="X7" s="15">
        <f>SUM(BE7*S7)</f>
        <v>0</v>
      </c>
      <c r="Y7" s="15"/>
      <c r="Z7" s="18" t="s">
        <v>34</v>
      </c>
      <c r="AA7" s="18" t="s">
        <v>41</v>
      </c>
      <c r="AB7" s="18" t="s">
        <v>43</v>
      </c>
      <c r="AC7" s="18">
        <v>53.0</v>
      </c>
      <c r="AD7" s="34">
        <v>105.34</v>
      </c>
      <c r="AE7" s="52"/>
      <c r="AF7" s="34">
        <f>SUM(AD7*AE7)+(AG7*AE7)</f>
        <v>0</v>
      </c>
      <c r="AG7" s="34">
        <v>6.52</v>
      </c>
      <c r="AH7" s="54"/>
      <c r="AI7">
        <f>SUM(BE7*AE7)</f>
        <v>0</v>
      </c>
      <c r="BD7">
        <f>SUM(BE7*J7)</f>
        <v>0</v>
      </c>
      <c r="BE7">
        <v>69.05</v>
      </c>
    </row>
    <row r="8" spans="1:57" customHeight="1" ht="18.75">
      <c r="A8" s="19"/>
      <c r="B8" s="19"/>
      <c r="C8" s="30"/>
      <c r="D8" s="19"/>
      <c r="E8" s="19"/>
      <c r="F8" s="19"/>
      <c r="G8" s="19"/>
      <c r="H8" s="19"/>
      <c r="I8" s="35"/>
      <c r="J8" s="39"/>
      <c r="K8" s="44"/>
      <c r="L8" s="47"/>
      <c r="M8" s="49"/>
      <c r="N8" s="15"/>
      <c r="O8" s="15"/>
      <c r="P8" s="18"/>
      <c r="Q8" s="18"/>
      <c r="R8" s="18"/>
      <c r="S8" s="52"/>
      <c r="T8" s="34"/>
      <c r="U8" s="34"/>
      <c r="V8" s="54"/>
      <c r="W8" s="15"/>
      <c r="X8" s="15"/>
      <c r="Y8" s="15"/>
      <c r="Z8" s="18"/>
      <c r="AA8" s="18"/>
      <c r="AB8" s="18"/>
      <c r="AC8" s="18"/>
      <c r="AD8" s="34"/>
      <c r="AE8" s="52"/>
      <c r="AF8" s="34"/>
      <c r="AG8" s="34"/>
      <c r="AH8" s="54"/>
      <c r="AI8"/>
      <c r="BD8"/>
      <c r="BE8"/>
    </row>
    <row r="9" spans="1:57" customHeight="1" ht="18.75">
      <c r="A9" s="17" t="s">
        <v>34</v>
      </c>
      <c r="B9" s="17" t="s">
        <v>44</v>
      </c>
      <c r="C9" s="28" t="s">
        <v>45</v>
      </c>
      <c r="D9" s="17" t="s">
        <v>46</v>
      </c>
      <c r="E9" s="17" t="s">
        <v>38</v>
      </c>
      <c r="F9" s="17" t="s">
        <v>39</v>
      </c>
      <c r="G9" s="17"/>
      <c r="H9" s="17">
        <v>200</v>
      </c>
      <c r="I9" s="33">
        <v>122.22</v>
      </c>
      <c r="J9" s="38"/>
      <c r="K9" s="42">
        <f>SUM(I9*J9)+(L9*J9)</f>
        <v>0</v>
      </c>
      <c r="L9" s="33">
        <v>9.83</v>
      </c>
      <c r="M9" s="17"/>
      <c r="N9" s="15"/>
      <c r="O9" s="15" t="s">
        <v>44</v>
      </c>
      <c r="P9" s="17" t="s">
        <v>47</v>
      </c>
      <c r="Q9" s="17">
        <v>200</v>
      </c>
      <c r="R9" s="17">
        <v>122.22</v>
      </c>
      <c r="S9" s="52"/>
      <c r="T9" s="33">
        <f>SUM(R9*S9)+(U9*S9)</f>
        <v>0</v>
      </c>
      <c r="U9" s="33">
        <v>9.83</v>
      </c>
      <c r="V9" s="53"/>
      <c r="W9" s="15"/>
      <c r="X9" s="15">
        <f>SUM(BE9*S9)</f>
        <v>0</v>
      </c>
      <c r="Y9" s="15"/>
      <c r="Z9" s="17" t="s">
        <v>34</v>
      </c>
      <c r="AA9" s="17" t="s">
        <v>44</v>
      </c>
      <c r="AB9" s="17" t="s">
        <v>47</v>
      </c>
      <c r="AC9" s="17">
        <v>200</v>
      </c>
      <c r="AD9" s="33">
        <v>122.22</v>
      </c>
      <c r="AE9" s="52"/>
      <c r="AF9" s="33">
        <f>SUM(AD9*AE9)+(AG9*AE9)</f>
        <v>0</v>
      </c>
      <c r="AG9" s="33">
        <v>9.83</v>
      </c>
      <c r="AH9" s="53"/>
      <c r="AI9">
        <f>SUM(BE9*AE9)</f>
        <v>0</v>
      </c>
      <c r="BD9">
        <f>SUM(BE9*J9)</f>
        <v>0</v>
      </c>
      <c r="BE9">
        <v>78.76</v>
      </c>
    </row>
    <row r="10" spans="1:57" customHeight="1" ht="18.75">
      <c r="A10" s="19"/>
      <c r="B10" s="19"/>
      <c r="C10" s="30"/>
      <c r="D10" s="19"/>
      <c r="E10" s="19"/>
      <c r="F10" s="19"/>
      <c r="G10" s="19"/>
      <c r="H10" s="19"/>
      <c r="I10" s="35"/>
      <c r="J10" s="39"/>
      <c r="K10" s="45"/>
      <c r="L10" s="35"/>
      <c r="M10" s="19"/>
      <c r="N10" s="15"/>
      <c r="O10" s="15"/>
      <c r="P10" s="17"/>
      <c r="Q10" s="17"/>
      <c r="R10" s="17"/>
      <c r="S10" s="52"/>
      <c r="T10" s="33"/>
      <c r="U10" s="33"/>
      <c r="V10" s="53"/>
      <c r="W10" s="15"/>
      <c r="X10" s="15"/>
      <c r="Y10" s="15"/>
      <c r="Z10" s="17"/>
      <c r="AA10" s="17"/>
      <c r="AB10" s="17"/>
      <c r="AC10" s="17"/>
      <c r="AD10" s="33"/>
      <c r="AE10" s="52"/>
      <c r="AF10" s="33"/>
      <c r="AG10" s="33"/>
      <c r="AH10" s="53"/>
      <c r="AI10"/>
      <c r="BD10"/>
      <c r="BE10"/>
    </row>
    <row r="11" spans="1:57" customHeight="1" ht="18.75">
      <c r="A11" s="18" t="s">
        <v>34</v>
      </c>
      <c r="B11" s="18" t="s">
        <v>48</v>
      </c>
      <c r="C11" s="29" t="s">
        <v>45</v>
      </c>
      <c r="D11" s="18" t="s">
        <v>49</v>
      </c>
      <c r="E11" s="18" t="s">
        <v>38</v>
      </c>
      <c r="F11" s="18" t="s">
        <v>39</v>
      </c>
      <c r="G11" s="18"/>
      <c r="H11" s="18">
        <v>200</v>
      </c>
      <c r="I11" s="34">
        <v>122.22</v>
      </c>
      <c r="J11" s="38"/>
      <c r="K11" s="43">
        <f>SUM(I11*J11)+(L11*J11)</f>
        <v>0</v>
      </c>
      <c r="L11" s="46">
        <v>12.33</v>
      </c>
      <c r="M11" s="48"/>
      <c r="N11" s="15"/>
      <c r="O11" s="15" t="s">
        <v>48</v>
      </c>
      <c r="P11" s="18" t="s">
        <v>50</v>
      </c>
      <c r="Q11" s="18">
        <v>0.0</v>
      </c>
      <c r="R11" s="18">
        <v>122.22</v>
      </c>
      <c r="S11" s="52"/>
      <c r="T11" s="34">
        <f>SUM(R11*S11)+(U11*S11)</f>
        <v>0</v>
      </c>
      <c r="U11" s="34">
        <v>12.33</v>
      </c>
      <c r="V11" s="54"/>
      <c r="W11" s="15"/>
      <c r="X11" s="15">
        <f>SUM(BE11*S11)</f>
        <v>0</v>
      </c>
      <c r="Y11" s="15"/>
      <c r="Z11" s="18" t="s">
        <v>34</v>
      </c>
      <c r="AA11" s="18" t="s">
        <v>48</v>
      </c>
      <c r="AB11" s="18" t="s">
        <v>50</v>
      </c>
      <c r="AC11" s="18">
        <v>0.0</v>
      </c>
      <c r="AD11" s="34">
        <v>122.22</v>
      </c>
      <c r="AE11" s="52"/>
      <c r="AF11" s="34">
        <f>SUM(AD11*AE11)+(AG11*AE11)</f>
        <v>0</v>
      </c>
      <c r="AG11" s="34">
        <v>12.33</v>
      </c>
      <c r="AH11" s="54"/>
      <c r="AI11">
        <f>SUM(BE11*AE11)</f>
        <v>0</v>
      </c>
      <c r="BD11">
        <f>SUM(BE11*J11)</f>
        <v>0</v>
      </c>
      <c r="BE11">
        <v>78.76</v>
      </c>
    </row>
    <row r="12" spans="1:57" customHeight="1" ht="18.75">
      <c r="A12" s="17" t="s">
        <v>34</v>
      </c>
      <c r="B12" s="17" t="s">
        <v>51</v>
      </c>
      <c r="C12" s="28" t="s">
        <v>52</v>
      </c>
      <c r="D12" s="17" t="s">
        <v>53</v>
      </c>
      <c r="E12" s="17" t="s">
        <v>54</v>
      </c>
      <c r="F12" s="17" t="s">
        <v>55</v>
      </c>
      <c r="G12" s="17"/>
      <c r="H12" s="17">
        <v>200</v>
      </c>
      <c r="I12" s="33">
        <v>200.16</v>
      </c>
      <c r="J12" s="38"/>
      <c r="K12" s="42">
        <f>SUM(I12*J12)+(L12*J12)</f>
        <v>0</v>
      </c>
      <c r="L12" s="33">
        <v>29.39</v>
      </c>
      <c r="M12" s="17"/>
      <c r="N12" s="15"/>
      <c r="O12" s="15" t="s">
        <v>51</v>
      </c>
      <c r="P12" s="17" t="s">
        <v>56</v>
      </c>
      <c r="Q12" s="17">
        <v>200</v>
      </c>
      <c r="R12" s="17">
        <v>200.16</v>
      </c>
      <c r="S12" s="52"/>
      <c r="T12" s="33">
        <f>SUM(R12*S12)+(U12*S12)</f>
        <v>0</v>
      </c>
      <c r="U12" s="33">
        <v>29.39</v>
      </c>
      <c r="V12" s="53"/>
      <c r="W12" s="15"/>
      <c r="X12" s="15">
        <f>SUM(BE12*S12)</f>
        <v>0</v>
      </c>
      <c r="Y12" s="15"/>
      <c r="Z12" s="17" t="s">
        <v>34</v>
      </c>
      <c r="AA12" s="17" t="s">
        <v>51</v>
      </c>
      <c r="AB12" s="17" t="s">
        <v>56</v>
      </c>
      <c r="AC12" s="17">
        <v>200</v>
      </c>
      <c r="AD12" s="33">
        <v>200.16</v>
      </c>
      <c r="AE12" s="52"/>
      <c r="AF12" s="33">
        <f>SUM(AD12*AE12)+(AG12*AE12)</f>
        <v>0</v>
      </c>
      <c r="AG12" s="33">
        <v>29.39</v>
      </c>
      <c r="AH12" s="53"/>
      <c r="AI12">
        <f>SUM(BE12*AE12)</f>
        <v>0</v>
      </c>
      <c r="BD12">
        <f>SUM(BE12*J12)</f>
        <v>0</v>
      </c>
      <c r="BE12">
        <v>130.66</v>
      </c>
    </row>
    <row r="13" spans="1:57" customHeight="1" ht="18.75">
      <c r="A13" s="18" t="s">
        <v>34</v>
      </c>
      <c r="B13" s="18" t="s">
        <v>57</v>
      </c>
      <c r="C13" s="29" t="s">
        <v>52</v>
      </c>
      <c r="D13" s="18" t="s">
        <v>53</v>
      </c>
      <c r="E13" s="18" t="s">
        <v>38</v>
      </c>
      <c r="F13" s="18" t="s">
        <v>39</v>
      </c>
      <c r="G13" s="18"/>
      <c r="H13" s="18">
        <v>200</v>
      </c>
      <c r="I13" s="34">
        <v>180.99</v>
      </c>
      <c r="J13" s="38"/>
      <c r="K13" s="43">
        <f>SUM(I13*J13)+(L13*J13)</f>
        <v>0</v>
      </c>
      <c r="L13" s="46">
        <v>29.39</v>
      </c>
      <c r="M13" s="48"/>
      <c r="N13" s="15"/>
      <c r="O13" s="15" t="s">
        <v>57</v>
      </c>
      <c r="P13" s="18" t="s">
        <v>58</v>
      </c>
      <c r="Q13" s="18">
        <v>200</v>
      </c>
      <c r="R13" s="18">
        <v>180.99</v>
      </c>
      <c r="S13" s="52"/>
      <c r="T13" s="34">
        <f>SUM(R13*S13)+(U13*S13)</f>
        <v>0</v>
      </c>
      <c r="U13" s="34">
        <v>29.39</v>
      </c>
      <c r="V13" s="54"/>
      <c r="W13" s="15"/>
      <c r="X13" s="15">
        <f>SUM(BE13*S13)</f>
        <v>0</v>
      </c>
      <c r="Y13" s="15"/>
      <c r="Z13" s="18" t="s">
        <v>34</v>
      </c>
      <c r="AA13" s="18" t="s">
        <v>57</v>
      </c>
      <c r="AB13" s="18" t="s">
        <v>58</v>
      </c>
      <c r="AC13" s="18">
        <v>200</v>
      </c>
      <c r="AD13" s="34">
        <v>180.99</v>
      </c>
      <c r="AE13" s="52"/>
      <c r="AF13" s="34">
        <f>SUM(AD13*AE13)+(AG13*AE13)</f>
        <v>0</v>
      </c>
      <c r="AG13" s="34">
        <v>29.39</v>
      </c>
      <c r="AH13" s="54"/>
      <c r="AI13">
        <f>SUM(BE13*AE13)</f>
        <v>0</v>
      </c>
      <c r="BD13">
        <f>SUM(BE13*J13)</f>
        <v>0</v>
      </c>
      <c r="BE13">
        <v>119.0</v>
      </c>
    </row>
    <row r="14" spans="1:57" customHeight="1" ht="18.75">
      <c r="A14" s="19"/>
      <c r="B14" s="19"/>
      <c r="C14" s="30"/>
      <c r="D14" s="19"/>
      <c r="E14" s="19"/>
      <c r="F14" s="19"/>
      <c r="G14" s="19"/>
      <c r="H14" s="19"/>
      <c r="I14" s="35"/>
      <c r="J14" s="39"/>
      <c r="K14" s="44"/>
      <c r="L14" s="47"/>
      <c r="M14" s="49"/>
      <c r="N14" s="15"/>
      <c r="O14" s="15"/>
      <c r="P14" s="18"/>
      <c r="Q14" s="18"/>
      <c r="R14" s="18"/>
      <c r="S14" s="52"/>
      <c r="T14" s="34"/>
      <c r="U14" s="34"/>
      <c r="V14" s="54"/>
      <c r="W14" s="15"/>
      <c r="X14" s="15"/>
      <c r="Y14" s="15"/>
      <c r="Z14" s="18"/>
      <c r="AA14" s="18"/>
      <c r="AB14" s="18"/>
      <c r="AC14" s="18"/>
      <c r="AD14" s="34"/>
      <c r="AE14" s="52"/>
      <c r="AF14" s="34"/>
      <c r="AG14" s="34"/>
      <c r="AH14" s="54"/>
      <c r="AI14"/>
      <c r="BD14"/>
      <c r="BE14"/>
    </row>
    <row r="15" spans="1:57" customHeight="1" ht="18.75">
      <c r="A15" s="19"/>
      <c r="B15" s="19"/>
      <c r="C15" s="30"/>
      <c r="D15" s="19"/>
      <c r="E15" s="19"/>
      <c r="F15" s="19"/>
      <c r="G15" s="19"/>
      <c r="H15" s="19"/>
      <c r="I15" s="35"/>
      <c r="J15" s="39"/>
      <c r="K15" s="44"/>
      <c r="L15" s="47"/>
      <c r="M15" s="49"/>
      <c r="N15" s="15"/>
      <c r="O15" s="15"/>
      <c r="P15" s="18"/>
      <c r="Q15" s="18"/>
      <c r="R15" s="18"/>
      <c r="S15" s="52"/>
      <c r="T15" s="34"/>
      <c r="U15" s="34"/>
      <c r="V15" s="54"/>
      <c r="W15" s="15"/>
      <c r="X15" s="15"/>
      <c r="Y15" s="15"/>
      <c r="Z15" s="18"/>
      <c r="AA15" s="18"/>
      <c r="AB15" s="18"/>
      <c r="AC15" s="18"/>
      <c r="AD15" s="34"/>
      <c r="AE15" s="52"/>
      <c r="AF15" s="34"/>
      <c r="AG15" s="34"/>
      <c r="AH15" s="54"/>
      <c r="AI15"/>
      <c r="BD15"/>
      <c r="BE15"/>
    </row>
    <row r="16" spans="1:57" customHeight="1" ht="18.75">
      <c r="A16" s="17" t="s">
        <v>34</v>
      </c>
      <c r="B16" s="17" t="s">
        <v>59</v>
      </c>
      <c r="C16" s="28" t="s">
        <v>52</v>
      </c>
      <c r="D16" s="17" t="s">
        <v>60</v>
      </c>
      <c r="E16" s="17" t="s">
        <v>38</v>
      </c>
      <c r="F16" s="17" t="s">
        <v>39</v>
      </c>
      <c r="G16" s="17"/>
      <c r="H16" s="17">
        <v>180.0</v>
      </c>
      <c r="I16" s="33">
        <v>180.99</v>
      </c>
      <c r="J16" s="38"/>
      <c r="K16" s="42">
        <f>SUM(I16*J16)+(L16*J16)</f>
        <v>0</v>
      </c>
      <c r="L16" s="33">
        <v>25.28</v>
      </c>
      <c r="M16" s="17"/>
      <c r="N16" s="15"/>
      <c r="O16" s="15" t="s">
        <v>59</v>
      </c>
      <c r="P16" s="17" t="s">
        <v>61</v>
      </c>
      <c r="Q16" s="17">
        <v>56.0</v>
      </c>
      <c r="R16" s="17">
        <v>180.99</v>
      </c>
      <c r="S16" s="52"/>
      <c r="T16" s="33">
        <f>SUM(R16*S16)+(U16*S16)</f>
        <v>0</v>
      </c>
      <c r="U16" s="33">
        <v>25.28</v>
      </c>
      <c r="V16" s="53"/>
      <c r="W16" s="15"/>
      <c r="X16" s="15">
        <f>SUM(BE16*S16)</f>
        <v>0</v>
      </c>
      <c r="Y16" s="15"/>
      <c r="Z16" s="17" t="s">
        <v>34</v>
      </c>
      <c r="AA16" s="17" t="s">
        <v>59</v>
      </c>
      <c r="AB16" s="17" t="s">
        <v>61</v>
      </c>
      <c r="AC16" s="17">
        <v>0.0</v>
      </c>
      <c r="AD16" s="33">
        <v>180.99</v>
      </c>
      <c r="AE16" s="52"/>
      <c r="AF16" s="33">
        <f>SUM(AD16*AE16)+(AG16*AE16)</f>
        <v>0</v>
      </c>
      <c r="AG16" s="33">
        <v>25.28</v>
      </c>
      <c r="AH16" s="53"/>
      <c r="AI16">
        <f>SUM(BE16*AE16)</f>
        <v>0</v>
      </c>
      <c r="BD16">
        <f>SUM(BE16*J16)</f>
        <v>0</v>
      </c>
      <c r="BE16">
        <v>119.0</v>
      </c>
    </row>
    <row r="17" spans="1:57" customHeight="1" ht="18.75">
      <c r="A17" s="18" t="s">
        <v>34</v>
      </c>
      <c r="B17" s="18" t="s">
        <v>62</v>
      </c>
      <c r="C17" s="29" t="s">
        <v>52</v>
      </c>
      <c r="D17" s="18" t="s">
        <v>60</v>
      </c>
      <c r="E17" s="18" t="s">
        <v>54</v>
      </c>
      <c r="F17" s="18" t="s">
        <v>55</v>
      </c>
      <c r="G17" s="18"/>
      <c r="H17" s="18">
        <v>60.0</v>
      </c>
      <c r="I17" s="34">
        <v>200.16</v>
      </c>
      <c r="J17" s="38"/>
      <c r="K17" s="43">
        <f>SUM(I17*J17)+(L17*J17)</f>
        <v>0</v>
      </c>
      <c r="L17" s="46">
        <v>25.28</v>
      </c>
      <c r="M17" s="48"/>
      <c r="N17" s="15"/>
      <c r="O17" s="15" t="s">
        <v>62</v>
      </c>
      <c r="P17" s="18" t="s">
        <v>63</v>
      </c>
      <c r="Q17" s="18">
        <v>0.0</v>
      </c>
      <c r="R17" s="18">
        <v>200.16</v>
      </c>
      <c r="S17" s="52"/>
      <c r="T17" s="34">
        <f>SUM(R17*S17)+(U17*S17)</f>
        <v>0</v>
      </c>
      <c r="U17" s="34">
        <v>25.28</v>
      </c>
      <c r="V17" s="54"/>
      <c r="W17" s="15"/>
      <c r="X17" s="15">
        <f>SUM(BE17*S17)</f>
        <v>0</v>
      </c>
      <c r="Y17" s="15"/>
      <c r="Z17" s="18" t="s">
        <v>34</v>
      </c>
      <c r="AA17" s="18" t="s">
        <v>62</v>
      </c>
      <c r="AB17" s="18" t="s">
        <v>63</v>
      </c>
      <c r="AC17" s="18">
        <v>0.0</v>
      </c>
      <c r="AD17" s="34">
        <v>200.16</v>
      </c>
      <c r="AE17" s="52"/>
      <c r="AF17" s="34">
        <f>SUM(AD17*AE17)+(AG17*AE17)</f>
        <v>0</v>
      </c>
      <c r="AG17" s="34">
        <v>25.28</v>
      </c>
      <c r="AH17" s="54"/>
      <c r="AI17">
        <f>SUM(BE17*AE17)</f>
        <v>0</v>
      </c>
      <c r="BD17">
        <f>SUM(BE17*J17)</f>
        <v>0</v>
      </c>
      <c r="BE17">
        <v>130.66</v>
      </c>
    </row>
    <row r="18" spans="1:57" customHeight="1" ht="18.75">
      <c r="A18" s="17" t="s">
        <v>34</v>
      </c>
      <c r="B18" s="17" t="s">
        <v>64</v>
      </c>
      <c r="C18" s="28" t="s">
        <v>65</v>
      </c>
      <c r="D18" s="17" t="s">
        <v>66</v>
      </c>
      <c r="E18" s="17" t="s">
        <v>38</v>
      </c>
      <c r="F18" s="17" t="s">
        <v>39</v>
      </c>
      <c r="G18" s="17"/>
      <c r="H18" s="17">
        <v>126.0</v>
      </c>
      <c r="I18" s="33">
        <v>141.2</v>
      </c>
      <c r="J18" s="38"/>
      <c r="K18" s="42">
        <f>SUM(I18*J18)+(L18*J18)</f>
        <v>0</v>
      </c>
      <c r="L18" s="33">
        <v>18.99</v>
      </c>
      <c r="M18" s="17"/>
      <c r="N18" s="15"/>
      <c r="O18" s="15" t="s">
        <v>64</v>
      </c>
      <c r="P18" s="17" t="s">
        <v>67</v>
      </c>
      <c r="Q18" s="17">
        <v>200</v>
      </c>
      <c r="R18" s="17">
        <v>141.2</v>
      </c>
      <c r="S18" s="52"/>
      <c r="T18" s="33">
        <f>SUM(R18*S18)+(U18*S18)</f>
        <v>0</v>
      </c>
      <c r="U18" s="33">
        <v>18.99</v>
      </c>
      <c r="V18" s="53"/>
      <c r="W18" s="15"/>
      <c r="X18" s="15">
        <f>SUM(BE18*S18)</f>
        <v>0</v>
      </c>
      <c r="Y18" s="15"/>
      <c r="Z18" s="17" t="s">
        <v>34</v>
      </c>
      <c r="AA18" s="17" t="s">
        <v>64</v>
      </c>
      <c r="AB18" s="17" t="s">
        <v>67</v>
      </c>
      <c r="AC18" s="17">
        <v>21.0</v>
      </c>
      <c r="AD18" s="33">
        <v>141.2</v>
      </c>
      <c r="AE18" s="52"/>
      <c r="AF18" s="33">
        <f>SUM(AD18*AE18)+(AG18*AE18)</f>
        <v>0</v>
      </c>
      <c r="AG18" s="33">
        <v>18.99</v>
      </c>
      <c r="AH18" s="53"/>
      <c r="AI18">
        <f>SUM(BE18*AE18)</f>
        <v>0</v>
      </c>
      <c r="BD18">
        <f>SUM(BE18*J18)</f>
        <v>0</v>
      </c>
      <c r="BE18">
        <v>91.26</v>
      </c>
    </row>
    <row r="19" spans="1:57" customHeight="1" ht="18.75">
      <c r="A19" s="19"/>
      <c r="B19" s="19"/>
      <c r="C19" s="30"/>
      <c r="D19" s="19"/>
      <c r="E19" s="19"/>
      <c r="F19" s="19"/>
      <c r="G19" s="19"/>
      <c r="H19" s="19"/>
      <c r="I19" s="35"/>
      <c r="J19" s="39"/>
      <c r="K19" s="45"/>
      <c r="L19" s="35"/>
      <c r="M19" s="19"/>
      <c r="N19" s="15"/>
      <c r="O19" s="15"/>
      <c r="P19" s="17"/>
      <c r="Q19" s="17"/>
      <c r="R19" s="17"/>
      <c r="S19" s="52"/>
      <c r="T19" s="33"/>
      <c r="U19" s="33"/>
      <c r="V19" s="53"/>
      <c r="W19" s="15"/>
      <c r="X19" s="15"/>
      <c r="Y19" s="15"/>
      <c r="Z19" s="17"/>
      <c r="AA19" s="17"/>
      <c r="AB19" s="17"/>
      <c r="AC19" s="17"/>
      <c r="AD19" s="33"/>
      <c r="AE19" s="52"/>
      <c r="AF19" s="33"/>
      <c r="AG19" s="33"/>
      <c r="AH19" s="53"/>
      <c r="AI19"/>
      <c r="BD19"/>
      <c r="BE19"/>
    </row>
    <row r="20" spans="1:57" customHeight="1" ht="18.75">
      <c r="A20" s="18" t="s">
        <v>34</v>
      </c>
      <c r="B20" s="18" t="s">
        <v>68</v>
      </c>
      <c r="C20" s="29" t="s">
        <v>69</v>
      </c>
      <c r="D20" s="18" t="s">
        <v>70</v>
      </c>
      <c r="E20" s="18" t="s">
        <v>38</v>
      </c>
      <c r="F20" s="18" t="s">
        <v>39</v>
      </c>
      <c r="G20" s="18"/>
      <c r="H20" s="18">
        <v>200</v>
      </c>
      <c r="I20" s="34">
        <v>173.71</v>
      </c>
      <c r="J20" s="38"/>
      <c r="K20" s="43">
        <f>SUM(I20*J20)+(L20*J20)</f>
        <v>0</v>
      </c>
      <c r="L20" s="46">
        <v>25.28</v>
      </c>
      <c r="M20" s="48"/>
      <c r="N20" s="15"/>
      <c r="O20" s="15" t="s">
        <v>68</v>
      </c>
      <c r="P20" s="18" t="s">
        <v>71</v>
      </c>
      <c r="Q20" s="18">
        <v>200</v>
      </c>
      <c r="R20" s="18">
        <v>173.71</v>
      </c>
      <c r="S20" s="52"/>
      <c r="T20" s="34">
        <f>SUM(R20*S20)+(U20*S20)</f>
        <v>0</v>
      </c>
      <c r="U20" s="34">
        <v>25.28</v>
      </c>
      <c r="V20" s="54"/>
      <c r="W20" s="15"/>
      <c r="X20" s="15">
        <f>SUM(BE20*S20)</f>
        <v>0</v>
      </c>
      <c r="Y20" s="15"/>
      <c r="Z20" s="18" t="s">
        <v>34</v>
      </c>
      <c r="AA20" s="18" t="s">
        <v>68</v>
      </c>
      <c r="AB20" s="18" t="s">
        <v>71</v>
      </c>
      <c r="AC20" s="18">
        <v>200</v>
      </c>
      <c r="AD20" s="34">
        <v>173.71</v>
      </c>
      <c r="AE20" s="52"/>
      <c r="AF20" s="34">
        <f>SUM(AD20*AE20)+(AG20*AE20)</f>
        <v>0</v>
      </c>
      <c r="AG20" s="34">
        <v>25.28</v>
      </c>
      <c r="AH20" s="54"/>
      <c r="AI20">
        <f>SUM(BE20*AE20)</f>
        <v>0</v>
      </c>
      <c r="BD20">
        <f>SUM(BE20*J20)</f>
        <v>0</v>
      </c>
      <c r="BE20">
        <v>113.98</v>
      </c>
    </row>
    <row r="21" spans="1:57" customHeight="1" ht="18.75">
      <c r="A21" s="19"/>
      <c r="B21" s="19"/>
      <c r="C21" s="30"/>
      <c r="D21" s="19"/>
      <c r="E21" s="19"/>
      <c r="F21" s="19"/>
      <c r="G21" s="19"/>
      <c r="H21" s="19"/>
      <c r="I21" s="35"/>
      <c r="J21" s="39"/>
      <c r="K21" s="44"/>
      <c r="L21" s="47"/>
      <c r="M21" s="49"/>
      <c r="N21" s="15"/>
      <c r="O21" s="15"/>
      <c r="P21" s="18"/>
      <c r="Q21" s="18"/>
      <c r="R21" s="18"/>
      <c r="S21" s="52"/>
      <c r="T21" s="34"/>
      <c r="U21" s="34"/>
      <c r="V21" s="54"/>
      <c r="W21" s="15"/>
      <c r="X21" s="15"/>
      <c r="Y21" s="15"/>
      <c r="Z21" s="18"/>
      <c r="AA21" s="18"/>
      <c r="AB21" s="18"/>
      <c r="AC21" s="18"/>
      <c r="AD21" s="34"/>
      <c r="AE21" s="52"/>
      <c r="AF21" s="34"/>
      <c r="AG21" s="34"/>
      <c r="AH21" s="54"/>
      <c r="AI21"/>
      <c r="BD21"/>
      <c r="BE21"/>
    </row>
    <row r="22" spans="1:57" customHeight="1" ht="18.75">
      <c r="A22" s="17" t="s">
        <v>34</v>
      </c>
      <c r="B22" s="17" t="s">
        <v>72</v>
      </c>
      <c r="C22" s="28" t="s">
        <v>69</v>
      </c>
      <c r="D22" s="17" t="s">
        <v>70</v>
      </c>
      <c r="E22" s="17" t="s">
        <v>54</v>
      </c>
      <c r="F22" s="17" t="s">
        <v>55</v>
      </c>
      <c r="G22" s="17"/>
      <c r="H22" s="17">
        <v>200</v>
      </c>
      <c r="I22" s="33">
        <v>195.14</v>
      </c>
      <c r="J22" s="38"/>
      <c r="K22" s="42">
        <f>SUM(I22*J22)+(L22*J22)</f>
        <v>0</v>
      </c>
      <c r="L22" s="33">
        <v>25.28</v>
      </c>
      <c r="M22" s="17"/>
      <c r="N22" s="15"/>
      <c r="O22" s="15" t="s">
        <v>72</v>
      </c>
      <c r="P22" s="17" t="s">
        <v>73</v>
      </c>
      <c r="Q22" s="17">
        <v>200</v>
      </c>
      <c r="R22" s="17">
        <v>195.14</v>
      </c>
      <c r="S22" s="52"/>
      <c r="T22" s="33">
        <f>SUM(R22*S22)+(U22*S22)</f>
        <v>0</v>
      </c>
      <c r="U22" s="33">
        <v>25.28</v>
      </c>
      <c r="V22" s="53"/>
      <c r="W22" s="15"/>
      <c r="X22" s="15">
        <f>SUM(BE22*S22)</f>
        <v>0</v>
      </c>
      <c r="Y22" s="15"/>
      <c r="Z22" s="17" t="s">
        <v>34</v>
      </c>
      <c r="AA22" s="17" t="s">
        <v>72</v>
      </c>
      <c r="AB22" s="17" t="s">
        <v>73</v>
      </c>
      <c r="AC22" s="17">
        <v>200</v>
      </c>
      <c r="AD22" s="33">
        <v>195.14</v>
      </c>
      <c r="AE22" s="52"/>
      <c r="AF22" s="33">
        <f>SUM(AD22*AE22)+(AG22*AE22)</f>
        <v>0</v>
      </c>
      <c r="AG22" s="33">
        <v>25.28</v>
      </c>
      <c r="AH22" s="53"/>
      <c r="AI22">
        <f>SUM(BE22*AE22)</f>
        <v>0</v>
      </c>
      <c r="BD22">
        <f>SUM(BE22*J22)</f>
        <v>0</v>
      </c>
      <c r="BE22">
        <v>126.5</v>
      </c>
    </row>
    <row r="23" spans="1:57" customHeight="1" ht="18.75">
      <c r="A23" s="19"/>
      <c r="B23" s="19"/>
      <c r="C23" s="30"/>
      <c r="D23" s="19"/>
      <c r="E23" s="19"/>
      <c r="F23" s="19"/>
      <c r="G23" s="19"/>
      <c r="H23" s="19"/>
      <c r="I23" s="35"/>
      <c r="J23" s="39"/>
      <c r="K23" s="45"/>
      <c r="L23" s="35"/>
      <c r="M23" s="19"/>
      <c r="N23" s="15"/>
      <c r="O23" s="15"/>
      <c r="P23" s="17"/>
      <c r="Q23" s="17"/>
      <c r="R23" s="17"/>
      <c r="S23" s="52"/>
      <c r="T23" s="33"/>
      <c r="U23" s="33"/>
      <c r="V23" s="53"/>
      <c r="W23" s="15"/>
      <c r="X23" s="15"/>
      <c r="Y23" s="15"/>
      <c r="Z23" s="17"/>
      <c r="AA23" s="17"/>
      <c r="AB23" s="17"/>
      <c r="AC23" s="17"/>
      <c r="AD23" s="33"/>
      <c r="AE23" s="52"/>
      <c r="AF23" s="33"/>
      <c r="AG23" s="33"/>
      <c r="AH23" s="53"/>
      <c r="AI23"/>
      <c r="BD23"/>
      <c r="BE23"/>
    </row>
    <row r="24" spans="1:57" customHeight="1" ht="18.75">
      <c r="A24" s="4" t="s">
        <v>34</v>
      </c>
      <c r="B24" s="4" t="s">
        <v>91</v>
      </c>
      <c r="C24" s="6" t="s">
        <v>69</v>
      </c>
      <c r="D24" s="4" t="s">
        <v>53</v>
      </c>
      <c r="E24" s="4" t="s">
        <v>54</v>
      </c>
      <c r="F24" s="4" t="s">
        <v>55</v>
      </c>
      <c r="G24" s="4"/>
      <c r="H24" s="4">
        <v>200</v>
      </c>
      <c r="I24" s="4">
        <v>195.14</v>
      </c>
      <c r="J24" s="7"/>
      <c r="K24" s="10">
        <f>SUM(I24*J24)+(L24*J24)</f>
        <v>0</v>
      </c>
      <c r="L24" s="5">
        <v>29.39</v>
      </c>
      <c r="M24" s="5"/>
      <c r="O24" t="s">
        <v>91</v>
      </c>
      <c r="P24" s="4" t="s">
        <v>90</v>
      </c>
      <c r="Q24" s="4">
        <v>200</v>
      </c>
      <c r="R24" s="4">
        <v>195.14</v>
      </c>
      <c r="S24" s="2"/>
      <c r="T24" s="4">
        <f>SUM(R24*S24)+(U24*S24)</f>
        <v>0</v>
      </c>
      <c r="U24" s="4">
        <v>29.39</v>
      </c>
      <c r="V24" s="8"/>
      <c r="X24">
        <f>SUM(BE24*S24)</f>
        <v>0</v>
      </c>
      <c r="Z24" s="4" t="s">
        <v>34</v>
      </c>
      <c r="AA24" s="4" t="s">
        <v>91</v>
      </c>
      <c r="AB24" s="4" t="s">
        <v>90</v>
      </c>
      <c r="AC24" s="4">
        <v>112.0</v>
      </c>
      <c r="AD24" s="4">
        <v>195.14</v>
      </c>
      <c r="AE24" s="2"/>
      <c r="AF24" s="4">
        <f>SUM(AD24*AE24)+(AG24*AE24)</f>
        <v>0</v>
      </c>
      <c r="AG24" s="4">
        <v>29.39</v>
      </c>
      <c r="AH24" s="8"/>
      <c r="AI24">
        <f>SUM(BE24*AE24)</f>
        <v>0</v>
      </c>
      <c r="BD24">
        <f>SUM(BE24*J24)</f>
        <v>0</v>
      </c>
      <c r="BE24">
        <v>126.5</v>
      </c>
    </row>
    <row r="25" spans="1:57" customHeight="1" ht="18.75">
      <c r="A25" s="1" t="s">
        <v>34</v>
      </c>
      <c r="B25" s="1" t="s">
        <v>89</v>
      </c>
      <c r="C25" s="3" t="s">
        <v>69</v>
      </c>
      <c r="D25" s="1" t="s">
        <v>53</v>
      </c>
      <c r="E25" s="1" t="s">
        <v>38</v>
      </c>
      <c r="F25" s="1" t="s">
        <v>39</v>
      </c>
      <c r="G25" s="1"/>
      <c r="H25" s="1">
        <v>50.0</v>
      </c>
      <c r="I25" s="1">
        <v>173.71</v>
      </c>
      <c r="J25" s="7"/>
      <c r="K25" s="11">
        <f>SUM(I25*J25)+(L25*J25)</f>
        <v>0</v>
      </c>
      <c r="L25" s="1">
        <v>29.39</v>
      </c>
      <c r="M25" s="1"/>
      <c r="O25" t="s">
        <v>89</v>
      </c>
      <c r="P25" s="1" t="s">
        <v>88</v>
      </c>
      <c r="Q25" s="1">
        <v>200</v>
      </c>
      <c r="R25" s="1">
        <v>173.71</v>
      </c>
      <c r="S25" s="2"/>
      <c r="T25" s="1">
        <f>SUM(R25*S25)+(U25*S25)</f>
        <v>0</v>
      </c>
      <c r="U25" s="1">
        <v>29.39</v>
      </c>
      <c r="V25" s="12"/>
      <c r="X25">
        <f>SUM(BE25*S25)</f>
        <v>0</v>
      </c>
      <c r="Z25" s="1" t="s">
        <v>34</v>
      </c>
      <c r="AA25" s="1" t="s">
        <v>89</v>
      </c>
      <c r="AB25" s="1" t="s">
        <v>88</v>
      </c>
      <c r="AC25" s="1">
        <v>126.0</v>
      </c>
      <c r="AD25" s="1">
        <v>173.71</v>
      </c>
      <c r="AE25" s="2"/>
      <c r="AF25" s="1">
        <f>SUM(AD25*AE25)+(AG25*AE25)</f>
        <v>0</v>
      </c>
      <c r="AG25" s="1">
        <v>29.39</v>
      </c>
      <c r="AH25" s="12"/>
      <c r="AI25">
        <f>SUM(BE25*AE25)</f>
        <v>0</v>
      </c>
      <c r="BD25">
        <f>SUM(BE25*J25)</f>
        <v>0</v>
      </c>
      <c r="BE25">
        <v>113.98</v>
      </c>
    </row>
    <row r="26" spans="1:57" customHeight="1" ht="18.75">
      <c r="A26" s="4" t="s">
        <v>34</v>
      </c>
      <c r="B26" s="4" t="s">
        <v>87</v>
      </c>
      <c r="C26" s="6" t="s">
        <v>85</v>
      </c>
      <c r="D26" s="4" t="s">
        <v>84</v>
      </c>
      <c r="E26" s="4" t="s">
        <v>38</v>
      </c>
      <c r="F26" s="4" t="s">
        <v>39</v>
      </c>
      <c r="G26" s="4"/>
      <c r="H26" s="4">
        <v>200</v>
      </c>
      <c r="I26" s="4">
        <v>199.21</v>
      </c>
      <c r="J26" s="7"/>
      <c r="K26" s="10">
        <f>SUM(I26*J26)+(L26*J26)</f>
        <v>0</v>
      </c>
      <c r="L26" s="5">
        <v>34.59</v>
      </c>
      <c r="M26" s="5"/>
      <c r="O26" t="s">
        <v>87</v>
      </c>
      <c r="P26" s="4" t="s">
        <v>86</v>
      </c>
      <c r="Q26" s="4">
        <v>83.0</v>
      </c>
      <c r="R26" s="4">
        <v>199.21</v>
      </c>
      <c r="S26" s="2"/>
      <c r="T26" s="4">
        <f>SUM(R26*S26)+(U26*S26)</f>
        <v>0</v>
      </c>
      <c r="U26" s="4">
        <v>34.59</v>
      </c>
      <c r="V26" s="8"/>
      <c r="X26">
        <f>SUM(BE26*S26)</f>
        <v>0</v>
      </c>
      <c r="Z26" s="4" t="s">
        <v>34</v>
      </c>
      <c r="AA26" s="4" t="s">
        <v>87</v>
      </c>
      <c r="AB26" s="4" t="s">
        <v>86</v>
      </c>
      <c r="AC26" s="4">
        <v>118.0</v>
      </c>
      <c r="AD26" s="4">
        <v>199.21</v>
      </c>
      <c r="AE26" s="2"/>
      <c r="AF26" s="4">
        <f>SUM(AD26*AE26)+(AG26*AE26)</f>
        <v>0</v>
      </c>
      <c r="AG26" s="4">
        <v>34.59</v>
      </c>
      <c r="AH26" s="8"/>
      <c r="AI26">
        <f>SUM(BE26*AE26)</f>
        <v>0</v>
      </c>
      <c r="BD26">
        <f>SUM(BE26*J26)</f>
        <v>0</v>
      </c>
      <c r="BE26">
        <v>130.04</v>
      </c>
    </row>
    <row r="27" spans="1:57" customHeight="1" ht="18.75">
      <c r="A27" s="1" t="s">
        <v>34</v>
      </c>
      <c r="B27" s="1" t="s">
        <v>83</v>
      </c>
      <c r="C27" s="3" t="s">
        <v>85</v>
      </c>
      <c r="D27" s="1" t="s">
        <v>84</v>
      </c>
      <c r="E27" s="1" t="s">
        <v>54</v>
      </c>
      <c r="F27" s="1" t="s">
        <v>55</v>
      </c>
      <c r="G27" s="1"/>
      <c r="H27" s="1">
        <v>71.0</v>
      </c>
      <c r="I27" s="1">
        <v>218.39</v>
      </c>
      <c r="J27" s="7"/>
      <c r="K27" s="11">
        <f>SUM(I27*J27)+(L27*J27)</f>
        <v>0</v>
      </c>
      <c r="L27" s="1">
        <v>34.59</v>
      </c>
      <c r="M27" s="1"/>
      <c r="O27" t="s">
        <v>83</v>
      </c>
      <c r="P27" s="1" t="s">
        <v>82</v>
      </c>
      <c r="Q27" s="1">
        <v>164.0</v>
      </c>
      <c r="R27" s="1">
        <v>218.39</v>
      </c>
      <c r="S27" s="2"/>
      <c r="T27" s="1">
        <f>SUM(R27*S27)+(U27*S27)</f>
        <v>0</v>
      </c>
      <c r="U27" s="1">
        <v>34.59</v>
      </c>
      <c r="V27" s="12"/>
      <c r="X27">
        <f>SUM(BE27*S27)</f>
        <v>0</v>
      </c>
      <c r="Z27" s="1" t="s">
        <v>34</v>
      </c>
      <c r="AA27" s="1" t="s">
        <v>83</v>
      </c>
      <c r="AB27" s="1" t="s">
        <v>82</v>
      </c>
      <c r="AC27" s="1">
        <v>0.0</v>
      </c>
      <c r="AD27" s="1">
        <v>218.39</v>
      </c>
      <c r="AE27" s="2"/>
      <c r="AF27" s="1">
        <f>SUM(AD27*AE27)+(AG27*AE27)</f>
        <v>0</v>
      </c>
      <c r="AG27" s="1">
        <v>34.59</v>
      </c>
      <c r="AH27" s="12"/>
      <c r="AI27">
        <f>SUM(BE27*AE27)</f>
        <v>0</v>
      </c>
      <c r="BD27">
        <f>SUM(BE27*J27)</f>
        <v>0</v>
      </c>
      <c r="BE27">
        <v>141.97</v>
      </c>
    </row>
    <row r="28" spans="1:57" customHeight="1" ht="18.75">
      <c r="A28" s="4" t="s">
        <v>34</v>
      </c>
      <c r="B28" s="4" t="s">
        <v>80</v>
      </c>
      <c r="C28" s="6" t="s">
        <v>78</v>
      </c>
      <c r="D28" s="4" t="s">
        <v>77</v>
      </c>
      <c r="E28" s="4" t="s">
        <v>81</v>
      </c>
      <c r="F28" s="4" t="s">
        <v>39</v>
      </c>
      <c r="G28" s="4"/>
      <c r="H28" s="4">
        <v>178.0</v>
      </c>
      <c r="I28" s="4">
        <v>187.28</v>
      </c>
      <c r="J28" s="7"/>
      <c r="K28" s="10">
        <f>SUM(I28*J28)+(L28*J28)</f>
        <v>0</v>
      </c>
      <c r="L28" s="5">
        <v>31.04</v>
      </c>
      <c r="M28" s="5"/>
      <c r="O28" t="s">
        <v>80</v>
      </c>
      <c r="P28" s="4" t="s">
        <v>79</v>
      </c>
      <c r="Q28" s="4">
        <v>132.0</v>
      </c>
      <c r="R28" s="4">
        <v>187.28</v>
      </c>
      <c r="S28" s="2"/>
      <c r="T28" s="4">
        <f>SUM(R28*S28)+(U28*S28)</f>
        <v>0</v>
      </c>
      <c r="U28" s="4">
        <v>31.04</v>
      </c>
      <c r="V28" s="8"/>
      <c r="X28">
        <f>SUM(BE28*S28)</f>
        <v>0</v>
      </c>
      <c r="Z28" s="4" t="s">
        <v>34</v>
      </c>
      <c r="AA28" s="4" t="s">
        <v>80</v>
      </c>
      <c r="AB28" s="4" t="s">
        <v>79</v>
      </c>
      <c r="AC28" s="4">
        <v>200</v>
      </c>
      <c r="AD28" s="4">
        <v>187.28</v>
      </c>
      <c r="AE28" s="2"/>
      <c r="AF28" s="4">
        <f>SUM(AD28*AE28)+(AG28*AE28)</f>
        <v>0</v>
      </c>
      <c r="AG28" s="4">
        <v>31.04</v>
      </c>
      <c r="AH28" s="8"/>
      <c r="AI28">
        <f>SUM(BE28*AE28)</f>
        <v>0</v>
      </c>
      <c r="BD28">
        <f>SUM(BE28*J28)</f>
        <v>0</v>
      </c>
      <c r="BE28">
        <v>119.12</v>
      </c>
    </row>
    <row r="29" spans="1:57" customHeight="1" ht="18.75">
      <c r="A29" s="1" t="s">
        <v>34</v>
      </c>
      <c r="B29" s="1" t="s">
        <v>75</v>
      </c>
      <c r="C29" s="3" t="s">
        <v>78</v>
      </c>
      <c r="D29" s="1" t="s">
        <v>77</v>
      </c>
      <c r="E29" s="1" t="s">
        <v>76</v>
      </c>
      <c r="F29" s="1" t="s">
        <v>55</v>
      </c>
      <c r="G29" s="1"/>
      <c r="H29" s="1">
        <v>65.0</v>
      </c>
      <c r="I29" s="1">
        <v>204.19</v>
      </c>
      <c r="J29" s="7"/>
      <c r="K29" s="11">
        <f>SUM(I29*J29)+(L29*J29)</f>
        <v>0</v>
      </c>
      <c r="L29" s="1">
        <v>31.0</v>
      </c>
      <c r="M29" s="1"/>
      <c r="O29" t="s">
        <v>75</v>
      </c>
      <c r="P29" s="1" t="s">
        <v>74</v>
      </c>
      <c r="Q29" s="1">
        <v>200</v>
      </c>
      <c r="R29" s="1">
        <v>204.19</v>
      </c>
      <c r="S29" s="2"/>
      <c r="T29" s="1">
        <f>SUM(R29*S29)+(U29*S29)</f>
        <v>0</v>
      </c>
      <c r="U29" s="1">
        <v>31.0</v>
      </c>
      <c r="V29" s="12"/>
      <c r="X29">
        <f>SUM(BE29*S29)</f>
        <v>0</v>
      </c>
      <c r="Z29" s="1" t="s">
        <v>34</v>
      </c>
      <c r="AA29" s="1" t="s">
        <v>75</v>
      </c>
      <c r="AB29" s="1" t="s">
        <v>74</v>
      </c>
      <c r="AC29" s="1">
        <v>56.0</v>
      </c>
      <c r="AD29" s="1">
        <v>204.19</v>
      </c>
      <c r="AE29" s="2"/>
      <c r="AF29" s="1">
        <f>SUM(AD29*AE29)+(AG29*AE29)</f>
        <v>0</v>
      </c>
      <c r="AG29" s="1">
        <v>31.0</v>
      </c>
      <c r="AH29" s="12"/>
      <c r="AI29">
        <f>SUM(BE29*AE29)</f>
        <v>0</v>
      </c>
      <c r="BD29">
        <f>SUM(BE29*J29)</f>
        <v>0</v>
      </c>
      <c r="BE29">
        <v>130.97</v>
      </c>
    </row>
    <row r="30" spans="1:57" customHeight="1" ht="18.75">
      <c r="A30" s="4"/>
      <c r="B30" s="4"/>
      <c r="C30" s="4"/>
      <c r="D30" s="4"/>
      <c r="E30" s="4"/>
      <c r="F30" s="4"/>
      <c r="G30" s="4"/>
      <c r="H30" s="4"/>
      <c r="I30" s="4"/>
      <c r="J30" s="8"/>
      <c r="K30" s="9"/>
      <c r="P30" s="4"/>
      <c r="Q30" s="4"/>
      <c r="R30" s="4"/>
      <c r="S30" s="4"/>
      <c r="T30" s="4"/>
      <c r="U30" s="4"/>
      <c r="V30" s="8"/>
      <c r="Z30" s="4"/>
      <c r="AA30" s="4"/>
      <c r="AB30" s="4"/>
      <c r="AC30" s="4"/>
      <c r="AD30" s="4"/>
      <c r="AE30" s="4"/>
      <c r="AF30" s="4"/>
      <c r="AG30" s="4"/>
      <c r="AH30" s="8"/>
      <c r="BE30"/>
    </row>
    <row r="31" spans="1:57">
      <c r="J31" s="9"/>
      <c r="K31" s="9"/>
      <c r="V31" s="9"/>
      <c r="AH31" s="9"/>
    </row>
    <row r="32" spans="1:57">
      <c r="J32" s="9"/>
      <c r="K32" s="9"/>
      <c r="V32" s="9"/>
      <c r="AH32" s="9"/>
    </row>
    <row r="33" spans="1:57">
      <c r="J33" s="9"/>
      <c r="K33" s="9"/>
      <c r="V33" s="9"/>
      <c r="AH33" s="9"/>
    </row>
    <row r="34" spans="1:57">
      <c r="J34" s="9"/>
      <c r="K34" s="9"/>
      <c r="V34" s="9"/>
      <c r="AH34" s="9"/>
    </row>
    <row r="35" spans="1:57">
      <c r="J35" s="9"/>
      <c r="K35" s="9"/>
      <c r="V35" s="9"/>
      <c r="AH35" s="9"/>
    </row>
    <row r="36" spans="1:57">
      <c r="J36" s="9"/>
      <c r="K36" s="9"/>
      <c r="V36" s="9"/>
      <c r="AH36" s="9"/>
    </row>
    <row r="37" spans="1:57">
      <c r="J37" s="9"/>
      <c r="K37" s="9"/>
      <c r="V37" s="9"/>
      <c r="AH37" s="9"/>
    </row>
    <row r="38" spans="1:57">
      <c r="J38" s="9"/>
      <c r="K38" s="9"/>
      <c r="V38" s="9"/>
      <c r="AH38" s="9"/>
    </row>
    <row r="39" spans="1:57">
      <c r="J39" s="9"/>
      <c r="K39" s="9"/>
      <c r="V39" s="9"/>
      <c r="AH39" s="9"/>
    </row>
    <row r="40" spans="1:57">
      <c r="J40" s="9"/>
      <c r="K40" s="9"/>
      <c r="V40" s="9"/>
      <c r="AH40" s="9"/>
    </row>
    <row r="41" spans="1:57">
      <c r="J41" s="9"/>
      <c r="K41" s="9"/>
      <c r="V41" s="9"/>
      <c r="AH41" s="9"/>
    </row>
    <row r="42" spans="1:57">
      <c r="J42" s="9"/>
      <c r="K42" s="9"/>
      <c r="V42" s="9"/>
      <c r="AH42" s="9"/>
    </row>
    <row r="43" spans="1:57">
      <c r="J43" s="9"/>
      <c r="K43" s="9"/>
      <c r="V43" s="9"/>
      <c r="AH43" s="9"/>
    </row>
    <row r="44" spans="1:57">
      <c r="J44" s="9"/>
      <c r="K44" s="9"/>
      <c r="V44" s="9"/>
      <c r="AH44" s="9"/>
    </row>
    <row r="45" spans="1:57">
      <c r="J45" s="9"/>
      <c r="K45" s="9"/>
      <c r="V45" s="9"/>
      <c r="AH45" s="9"/>
    </row>
    <row r="46" spans="1:57">
      <c r="J46" s="9"/>
      <c r="K46" s="9"/>
      <c r="V46" s="9"/>
      <c r="AH46" s="9"/>
    </row>
    <row r="47" spans="1:57">
      <c r="J47" s="9"/>
      <c r="K47" s="9"/>
      <c r="V47" s="9"/>
      <c r="AH47" s="9"/>
    </row>
    <row r="48" spans="1:57">
      <c r="J48" s="9"/>
      <c r="K48" s="9"/>
      <c r="V48" s="9"/>
      <c r="AH48" s="9"/>
    </row>
    <row r="49" spans="1:57">
      <c r="J49" s="9"/>
      <c r="K49" s="9"/>
      <c r="V49" s="9"/>
      <c r="AH49" s="9"/>
    </row>
    <row r="50" spans="1:57">
      <c r="J50" s="9"/>
      <c r="K50" s="9"/>
      <c r="V50" s="9"/>
      <c r="AH50" s="9"/>
    </row>
    <row r="51" spans="1:57">
      <c r="J51" s="9"/>
      <c r="K51" s="9"/>
      <c r="V51" s="9"/>
      <c r="AH51" s="9"/>
    </row>
    <row r="52" spans="1:57">
      <c r="J52" s="9"/>
      <c r="K52" s="9"/>
      <c r="V52" s="9"/>
      <c r="AH52" s="9"/>
    </row>
    <row r="53" spans="1:57">
      <c r="J53" s="9"/>
      <c r="K53" s="9"/>
      <c r="V53" s="9"/>
      <c r="AH53" s="9"/>
    </row>
    <row r="54" spans="1:57">
      <c r="J54" s="9"/>
      <c r="K54" s="9"/>
      <c r="V54" s="9"/>
      <c r="AH54" s="9"/>
    </row>
    <row r="55" spans="1:57">
      <c r="J55" s="9"/>
      <c r="K55" s="9"/>
      <c r="V55" s="9"/>
      <c r="AH55" s="9"/>
    </row>
    <row r="56" spans="1:57">
      <c r="J56" s="9"/>
      <c r="K56" s="9"/>
      <c r="V56" s="9"/>
      <c r="AH56" s="9"/>
    </row>
    <row r="57" spans="1:57">
      <c r="J57" s="9"/>
      <c r="K57" s="9"/>
      <c r="V57" s="9"/>
      <c r="AH57" s="9"/>
    </row>
    <row r="58" spans="1:57">
      <c r="J58" s="9"/>
      <c r="K58" s="9"/>
      <c r="V58" s="9"/>
      <c r="AH58" s="9"/>
    </row>
    <row r="59" spans="1:57">
      <c r="J59" s="9"/>
      <c r="K59" s="9"/>
      <c r="V59" s="9"/>
      <c r="AH59" s="9"/>
    </row>
    <row r="60" spans="1:57">
      <c r="J60" s="9"/>
      <c r="K60" s="9"/>
      <c r="V60" s="9"/>
      <c r="AH60" s="9"/>
    </row>
    <row r="61" spans="1:57">
      <c r="J61" s="9"/>
      <c r="K61" s="9"/>
      <c r="V61" s="9"/>
      <c r="AH61" s="9"/>
    </row>
    <row r="62" spans="1:57">
      <c r="J62" s="9"/>
      <c r="K62" s="9"/>
      <c r="V62" s="9"/>
      <c r="AH62" s="9"/>
    </row>
    <row r="63" spans="1:57">
      <c r="J63" s="9"/>
      <c r="K63" s="9"/>
      <c r="V63" s="9"/>
      <c r="AH63" s="9"/>
    </row>
    <row r="64" spans="1:57">
      <c r="J64" s="9"/>
      <c r="K64" s="9"/>
      <c r="V64" s="9"/>
      <c r="AH64" s="9"/>
    </row>
    <row r="65" spans="1:57">
      <c r="J65" s="9"/>
      <c r="K65" s="9"/>
      <c r="V65" s="9"/>
      <c r="AH65" s="9"/>
    </row>
    <row r="66" spans="1:57">
      <c r="J66" s="9"/>
      <c r="K66" s="9"/>
      <c r="V66" s="9"/>
      <c r="AH66" s="9"/>
    </row>
    <row r="67" spans="1:57">
      <c r="J67" s="9"/>
      <c r="K67" s="9"/>
      <c r="V67" s="9"/>
      <c r="AH67" s="9"/>
    </row>
    <row r="68" spans="1:57">
      <c r="J68" s="9"/>
      <c r="K68" s="9"/>
      <c r="V68" s="9"/>
      <c r="AH68" s="9"/>
    </row>
    <row r="69" spans="1:57">
      <c r="J69" s="9"/>
      <c r="K69" s="9"/>
      <c r="V69" s="9"/>
      <c r="AH69" s="9"/>
    </row>
    <row r="70" spans="1:57">
      <c r="J70" s="9"/>
      <c r="K70" s="9"/>
      <c r="V70" s="9"/>
      <c r="AH70" s="9"/>
    </row>
    <row r="71" spans="1:57">
      <c r="J71" s="9"/>
      <c r="K71" s="9"/>
      <c r="V71" s="9"/>
      <c r="AH71" s="9"/>
    </row>
    <row r="72" spans="1:57">
      <c r="J72" s="9"/>
      <c r="K72" s="9"/>
      <c r="V72" s="9"/>
      <c r="AH72" s="9"/>
    </row>
    <row r="73" spans="1:57">
      <c r="J73" s="9"/>
      <c r="K73" s="9"/>
      <c r="V73" s="9"/>
      <c r="AH73" s="9"/>
    </row>
    <row r="74" spans="1:57">
      <c r="J74" s="9"/>
      <c r="K74" s="9"/>
      <c r="V74" s="9"/>
      <c r="AH74" s="9"/>
    </row>
    <row r="75" spans="1:57">
      <c r="J75" s="9"/>
      <c r="K75" s="9"/>
      <c r="V75" s="9"/>
      <c r="AH75" s="9"/>
    </row>
    <row r="76" spans="1:57">
      <c r="J76" s="9"/>
      <c r="K76" s="9"/>
      <c r="V76" s="9"/>
      <c r="AH76" s="9"/>
    </row>
    <row r="77" spans="1:57">
      <c r="J77" s="9"/>
      <c r="K77" s="9"/>
      <c r="V77" s="9"/>
      <c r="AH77" s="9"/>
    </row>
    <row r="78" spans="1:57">
      <c r="J78" s="9"/>
      <c r="K78" s="9"/>
      <c r="V78" s="9"/>
      <c r="AH78" s="9"/>
    </row>
    <row r="79" spans="1:57">
      <c r="J79" s="9"/>
      <c r="K79" s="9"/>
      <c r="V79" s="9"/>
      <c r="AH79" s="9"/>
    </row>
    <row r="80" spans="1:57">
      <c r="J80" s="9"/>
      <c r="K80" s="9"/>
      <c r="V80" s="9"/>
      <c r="AH80" s="9"/>
    </row>
    <row r="81" spans="1:57">
      <c r="J81" s="9"/>
      <c r="K81" s="9"/>
      <c r="V81" s="9"/>
      <c r="AH81" s="9"/>
    </row>
    <row r="82" spans="1:57">
      <c r="J82" s="9"/>
      <c r="K82" s="9"/>
      <c r="V82" s="9"/>
      <c r="AH82" s="9"/>
    </row>
    <row r="83" spans="1:57">
      <c r="J83" s="9"/>
      <c r="K83" s="9"/>
      <c r="V83" s="9"/>
      <c r="AH83" s="9"/>
    </row>
    <row r="84" spans="1:57">
      <c r="J84" s="9"/>
      <c r="K84" s="9"/>
      <c r="V84" s="9"/>
      <c r="AH84" s="9"/>
    </row>
    <row r="85" spans="1:57">
      <c r="J85" s="9"/>
      <c r="K85" s="9"/>
      <c r="V85" s="9"/>
      <c r="AH85" s="9"/>
    </row>
    <row r="86" spans="1:57">
      <c r="J86" s="9"/>
      <c r="K86" s="9"/>
      <c r="V86" s="9"/>
      <c r="AH86" s="9"/>
    </row>
    <row r="87" spans="1:57">
      <c r="J87" s="9"/>
      <c r="K87" s="9"/>
      <c r="V87" s="9"/>
      <c r="AH87" s="9"/>
    </row>
    <row r="88" spans="1:57">
      <c r="J88" s="9"/>
      <c r="K88" s="9"/>
      <c r="V88" s="9"/>
      <c r="AH88" s="9"/>
    </row>
    <row r="89" spans="1:57">
      <c r="J89" s="9"/>
      <c r="K89" s="9"/>
      <c r="V89" s="9"/>
      <c r="AH89" s="9"/>
    </row>
    <row r="90" spans="1:57">
      <c r="J90" s="9"/>
      <c r="K90" s="9"/>
      <c r="V90" s="9"/>
      <c r="AH90" s="9"/>
    </row>
    <row r="91" spans="1:57">
      <c r="J91" s="9"/>
      <c r="K91" s="9"/>
      <c r="V91" s="9"/>
      <c r="AH91" s="9"/>
    </row>
    <row r="92" spans="1:57">
      <c r="J92" s="9"/>
      <c r="K92" s="9"/>
      <c r="V92" s="9"/>
      <c r="AH92" s="9"/>
    </row>
    <row r="93" spans="1:57">
      <c r="J93" s="9"/>
      <c r="K93" s="9"/>
      <c r="V93" s="9"/>
      <c r="AH93" s="9"/>
    </row>
    <row r="94" spans="1:57">
      <c r="J94" s="9"/>
      <c r="K94" s="9"/>
      <c r="V94" s="9"/>
      <c r="AH94" s="9"/>
    </row>
    <row r="95" spans="1:57">
      <c r="J95" s="9"/>
      <c r="K95" s="9"/>
      <c r="V95" s="9"/>
      <c r="AH95" s="9"/>
    </row>
    <row r="96" spans="1:57">
      <c r="J96" s="9"/>
      <c r="K96" s="9"/>
      <c r="V96" s="9"/>
      <c r="AH96" s="9"/>
    </row>
    <row r="97" spans="1:57">
      <c r="J97" s="9"/>
      <c r="K97" s="9"/>
      <c r="V97" s="9"/>
      <c r="AH97" s="9"/>
    </row>
    <row r="98" spans="1:57">
      <c r="J98" s="9"/>
      <c r="K98" s="9"/>
      <c r="V98" s="9"/>
      <c r="AH98" s="9"/>
    </row>
    <row r="99" spans="1:57">
      <c r="J99" s="9"/>
      <c r="K99" s="9"/>
      <c r="V99" s="9"/>
      <c r="AH99" s="9"/>
    </row>
    <row r="100" spans="1:57">
      <c r="J100" s="9"/>
      <c r="K100" s="9"/>
      <c r="V100" s="9"/>
      <c r="AH100" s="9"/>
    </row>
    <row r="101" spans="1:57">
      <c r="J101" s="9"/>
      <c r="K101" s="9"/>
      <c r="V101" s="9"/>
      <c r="AH101" s="9"/>
    </row>
    <row r="102" spans="1:57">
      <c r="J102" s="9"/>
      <c r="K102" s="9"/>
      <c r="V102" s="9"/>
      <c r="AH102" s="9"/>
    </row>
    <row r="103" spans="1:57">
      <c r="J103" s="9"/>
      <c r="K103" s="9"/>
      <c r="V103" s="9"/>
      <c r="AH103" s="9"/>
    </row>
    <row r="104" spans="1:57">
      <c r="J104" s="9"/>
      <c r="K104" s="9"/>
      <c r="V104" s="9"/>
      <c r="AH104" s="9"/>
    </row>
    <row r="105" spans="1:57">
      <c r="J105" s="9"/>
      <c r="K105" s="9"/>
      <c r="V105" s="9"/>
      <c r="AH105" s="9"/>
    </row>
    <row r="106" spans="1:57">
      <c r="J106" s="9"/>
      <c r="K106" s="9"/>
      <c r="V106" s="9"/>
      <c r="AH106" s="9"/>
    </row>
    <row r="107" spans="1:57">
      <c r="J107" s="9"/>
      <c r="K107" s="9"/>
      <c r="V107" s="9"/>
      <c r="AH107" s="9"/>
    </row>
    <row r="108" spans="1:57">
      <c r="J108" s="9"/>
      <c r="K108" s="9"/>
      <c r="V108" s="9"/>
      <c r="AH108" s="9"/>
    </row>
    <row r="109" spans="1:57">
      <c r="J109" s="9"/>
      <c r="K109" s="9"/>
      <c r="V109" s="9"/>
      <c r="AH109" s="9"/>
    </row>
    <row r="110" spans="1:57">
      <c r="J110" s="9"/>
      <c r="K110" s="9"/>
      <c r="V110" s="9"/>
      <c r="AH110" s="9"/>
    </row>
    <row r="111" spans="1:57">
      <c r="J111" s="9"/>
      <c r="K111" s="9"/>
      <c r="V111" s="9"/>
      <c r="AH111" s="9"/>
    </row>
    <row r="112" spans="1:57">
      <c r="J112" s="9"/>
      <c r="K112" s="9"/>
      <c r="V112" s="9"/>
      <c r="AH112" s="9"/>
    </row>
    <row r="113" spans="1:57">
      <c r="J113" s="9"/>
      <c r="K113" s="9"/>
      <c r="V113" s="9"/>
      <c r="AH113" s="9"/>
    </row>
    <row r="114" spans="1:57">
      <c r="J114" s="9"/>
      <c r="K114" s="9"/>
      <c r="V114" s="9"/>
      <c r="AH114" s="9"/>
    </row>
    <row r="115" spans="1:57">
      <c r="J115" s="9"/>
      <c r="K115" s="9"/>
      <c r="V115" s="9"/>
      <c r="AH115" s="9"/>
    </row>
    <row r="116" spans="1:57">
      <c r="J116" s="9"/>
      <c r="K116" s="9"/>
      <c r="V116" s="9"/>
      <c r="AH116" s="9"/>
    </row>
    <row r="117" spans="1:57">
      <c r="J117" s="9"/>
      <c r="K117" s="9"/>
      <c r="V117" s="9"/>
      <c r="AH117" s="9"/>
    </row>
    <row r="118" spans="1:57">
      <c r="J118" s="9"/>
      <c r="K118" s="9"/>
      <c r="V118" s="9"/>
      <c r="AH118" s="9"/>
    </row>
    <row r="119" spans="1:57">
      <c r="J119" s="9"/>
      <c r="K119" s="9"/>
      <c r="V119" s="9"/>
      <c r="AH119" s="9"/>
    </row>
    <row r="120" spans="1:57">
      <c r="J120" s="9"/>
      <c r="K120" s="9"/>
      <c r="V120" s="9"/>
      <c r="AH120" s="9"/>
    </row>
    <row r="121" spans="1:57">
      <c r="J121" s="9"/>
      <c r="K121" s="9"/>
      <c r="V121" s="9"/>
      <c r="AH121" s="9"/>
    </row>
    <row r="122" spans="1:57">
      <c r="J122" s="9"/>
      <c r="K122" s="9"/>
      <c r="V122" s="9"/>
      <c r="AH122" s="9"/>
    </row>
    <row r="123" spans="1:57">
      <c r="J123" s="9"/>
      <c r="K123" s="9"/>
      <c r="V123" s="9"/>
      <c r="AH123" s="9"/>
    </row>
    <row r="124" spans="1:57">
      <c r="J124" s="9"/>
      <c r="K124" s="9"/>
      <c r="V124" s="9"/>
      <c r="AH124" s="9"/>
    </row>
    <row r="125" spans="1:57">
      <c r="J125" s="9"/>
      <c r="K125" s="9"/>
      <c r="V125" s="9"/>
      <c r="AH125" s="9"/>
    </row>
    <row r="126" spans="1:57">
      <c r="J126" s="9"/>
      <c r="K126" s="9"/>
      <c r="V126" s="9"/>
      <c r="AH126" s="9"/>
    </row>
    <row r="127" spans="1:57">
      <c r="J127" s="9"/>
      <c r="K127" s="9"/>
      <c r="V127" s="9"/>
      <c r="AH127" s="9"/>
    </row>
    <row r="128" spans="1:57">
      <c r="J128" s="9"/>
      <c r="K128" s="9"/>
      <c r="V128" s="9"/>
      <c r="AH128" s="9"/>
    </row>
    <row r="129" spans="1:57">
      <c r="J129" s="9"/>
      <c r="K129" s="9"/>
      <c r="V129" s="9"/>
      <c r="AH129" s="9"/>
    </row>
    <row r="130" spans="1:57">
      <c r="J130" s="9"/>
      <c r="K130" s="9"/>
      <c r="V130" s="9"/>
      <c r="AH130" s="9"/>
    </row>
    <row r="131" spans="1:57">
      <c r="J131" s="9"/>
      <c r="K131" s="9"/>
      <c r="V131" s="9"/>
      <c r="AH131" s="9"/>
    </row>
    <row r="132" spans="1:57">
      <c r="J132" s="9"/>
      <c r="K132" s="9"/>
      <c r="V132" s="9"/>
      <c r="AH132" s="9"/>
    </row>
    <row r="133" spans="1:57">
      <c r="J133" s="9"/>
      <c r="K133" s="9"/>
      <c r="V133" s="9"/>
      <c r="AH133" s="9"/>
    </row>
    <row r="134" spans="1:57">
      <c r="J134" s="9"/>
      <c r="K134" s="9"/>
      <c r="V134" s="9"/>
      <c r="AH134" s="9"/>
    </row>
    <row r="135" spans="1:57">
      <c r="J135" s="9"/>
      <c r="K135" s="9"/>
      <c r="V135" s="9"/>
      <c r="AH135" s="9"/>
    </row>
    <row r="136" spans="1:57">
      <c r="J136" s="9"/>
      <c r="K136" s="9"/>
      <c r="V136" s="9"/>
      <c r="AH136" s="9"/>
    </row>
    <row r="137" spans="1:57">
      <c r="J137" s="9"/>
      <c r="K137" s="9"/>
      <c r="V137" s="9"/>
      <c r="AH137" s="9"/>
    </row>
    <row r="138" spans="1:57">
      <c r="J138" s="9"/>
      <c r="K138" s="9"/>
      <c r="V138" s="9"/>
      <c r="AH138" s="9"/>
    </row>
    <row r="139" spans="1:57">
      <c r="J139" s="9"/>
      <c r="K139" s="9"/>
      <c r="V139" s="9"/>
      <c r="AH139" s="9"/>
    </row>
    <row r="140" spans="1:57">
      <c r="J140" s="9"/>
      <c r="K140" s="9"/>
      <c r="V140" s="9"/>
      <c r="AH140" s="9"/>
    </row>
    <row r="141" spans="1:57">
      <c r="J141" s="9"/>
      <c r="K141" s="9"/>
      <c r="V141" s="9"/>
      <c r="AH141" s="9"/>
    </row>
    <row r="142" spans="1:57">
      <c r="J142" s="9"/>
      <c r="K142" s="9"/>
      <c r="V142" s="9"/>
      <c r="AH142" s="9"/>
    </row>
    <row r="143" spans="1:57">
      <c r="J143" s="9"/>
      <c r="K143" s="9"/>
      <c r="V143" s="9"/>
      <c r="AH143" s="9"/>
    </row>
    <row r="144" spans="1:57">
      <c r="J144" s="9"/>
      <c r="K144" s="9"/>
      <c r="V144" s="9"/>
      <c r="AH144" s="9"/>
    </row>
    <row r="145" spans="1:57">
      <c r="J145" s="9"/>
      <c r="K145" s="9"/>
      <c r="V145" s="9"/>
      <c r="AH145" s="9"/>
    </row>
    <row r="146" spans="1:57">
      <c r="J146" s="9"/>
      <c r="K146" s="9"/>
      <c r="V146" s="9"/>
      <c r="AH146" s="9"/>
    </row>
    <row r="147" spans="1:57">
      <c r="J147" s="9"/>
      <c r="K147" s="9"/>
      <c r="V147" s="9"/>
      <c r="AH147" s="9"/>
    </row>
    <row r="148" spans="1:57">
      <c r="J148" s="9"/>
      <c r="K148" s="9"/>
      <c r="V148" s="9"/>
      <c r="AH148" s="9"/>
    </row>
    <row r="149" spans="1:57">
      <c r="J149" s="9"/>
      <c r="K149" s="9"/>
      <c r="V149" s="9"/>
      <c r="AH149" s="9"/>
    </row>
    <row r="150" spans="1:57">
      <c r="J150" s="9"/>
      <c r="K150" s="9"/>
      <c r="V150" s="9"/>
      <c r="AH150" s="9"/>
    </row>
    <row r="151" spans="1:57">
      <c r="J151" s="9"/>
      <c r="K151" s="9"/>
      <c r="V151" s="9"/>
      <c r="AH151" s="9"/>
    </row>
    <row r="152" spans="1:57">
      <c r="J152" s="9"/>
      <c r="K152" s="9"/>
      <c r="V152" s="9"/>
      <c r="AH152" s="9"/>
    </row>
    <row r="153" spans="1:57">
      <c r="J153" s="9"/>
      <c r="K153" s="9"/>
      <c r="V153" s="9"/>
      <c r="AH153" s="9"/>
    </row>
    <row r="154" spans="1:57">
      <c r="J154" s="9"/>
      <c r="K154" s="9"/>
      <c r="V154" s="9"/>
      <c r="AH154" s="9"/>
    </row>
    <row r="155" spans="1:57">
      <c r="J155" s="9"/>
      <c r="K155" s="9"/>
      <c r="V155" s="9"/>
      <c r="AH155" s="9"/>
    </row>
    <row r="156" spans="1:57">
      <c r="J156" s="9"/>
      <c r="K156" s="9"/>
      <c r="V156" s="9"/>
      <c r="AH156" s="9"/>
    </row>
    <row r="157" spans="1:57">
      <c r="J157" s="9"/>
      <c r="K157" s="9"/>
      <c r="V157" s="9"/>
      <c r="AH157" s="9"/>
    </row>
    <row r="158" spans="1:57">
      <c r="J158" s="9"/>
      <c r="K158" s="9"/>
      <c r="V158" s="9"/>
      <c r="AH158" s="9"/>
    </row>
    <row r="159" spans="1:57">
      <c r="J159" s="9"/>
      <c r="K159" s="9"/>
      <c r="V159" s="9"/>
      <c r="AH159" s="9"/>
    </row>
    <row r="160" spans="1:57">
      <c r="J160" s="9"/>
      <c r="K160" s="9"/>
      <c r="V160" s="9"/>
      <c r="AH160" s="9"/>
    </row>
    <row r="161" spans="1:57">
      <c r="J161" s="9"/>
      <c r="K161" s="9"/>
      <c r="V161" s="9"/>
      <c r="AH161" s="9"/>
    </row>
    <row r="162" spans="1:57">
      <c r="J162" s="9"/>
      <c r="K162" s="9"/>
      <c r="V162" s="9"/>
      <c r="AH162" s="9"/>
    </row>
    <row r="163" spans="1:57">
      <c r="J163" s="9"/>
      <c r="K163" s="9"/>
      <c r="V163" s="9"/>
      <c r="AH163" s="9"/>
    </row>
    <row r="164" spans="1:57">
      <c r="J164" s="9"/>
      <c r="K164" s="9"/>
      <c r="V164" s="9"/>
      <c r="AH164" s="9"/>
    </row>
    <row r="165" spans="1:57">
      <c r="J165" s="9"/>
      <c r="K165" s="9"/>
      <c r="V165" s="9"/>
      <c r="AH165" s="9"/>
    </row>
    <row r="166" spans="1:57">
      <c r="J166" s="9"/>
      <c r="K166" s="9"/>
      <c r="V166" s="9"/>
      <c r="AH166" s="9"/>
    </row>
    <row r="167" spans="1:57">
      <c r="J167" s="9"/>
      <c r="K167" s="9"/>
      <c r="V167" s="9"/>
      <c r="AH167" s="9"/>
    </row>
    <row r="168" spans="1:57">
      <c r="J168" s="9"/>
      <c r="K168" s="9"/>
      <c r="V168" s="9"/>
      <c r="AH168" s="9"/>
    </row>
    <row r="169" spans="1:57">
      <c r="J169" s="9"/>
      <c r="K169" s="9"/>
      <c r="V169" s="9"/>
      <c r="AH169" s="9"/>
    </row>
    <row r="170" spans="1:57">
      <c r="J170" s="9"/>
      <c r="K170" s="9"/>
      <c r="V170" s="9"/>
      <c r="AH170" s="9"/>
    </row>
    <row r="171" spans="1:57">
      <c r="J171" s="9"/>
      <c r="K171" s="9"/>
      <c r="V171" s="9"/>
      <c r="AH171" s="9"/>
    </row>
    <row r="172" spans="1:57">
      <c r="J172" s="9"/>
      <c r="K172" s="9"/>
      <c r="V172" s="9"/>
      <c r="AH172" s="9"/>
    </row>
    <row r="173" spans="1:57">
      <c r="J173" s="9"/>
      <c r="K173" s="9"/>
      <c r="V173" s="9"/>
      <c r="AH173" s="9"/>
    </row>
    <row r="174" spans="1:57">
      <c r="J174" s="9"/>
      <c r="K174" s="9"/>
      <c r="V174" s="9"/>
      <c r="AH174" s="9"/>
    </row>
    <row r="175" spans="1:57">
      <c r="J175" s="9"/>
      <c r="K175" s="9"/>
      <c r="V175" s="9"/>
      <c r="AH175" s="9"/>
    </row>
    <row r="176" spans="1:57">
      <c r="J176" s="9"/>
      <c r="K176" s="9"/>
      <c r="V176" s="9"/>
      <c r="AH176" s="9"/>
    </row>
    <row r="177" spans="1:57">
      <c r="J177" s="9"/>
      <c r="K177" s="9"/>
      <c r="V177" s="9"/>
      <c r="AH177" s="9"/>
    </row>
    <row r="178" spans="1:57">
      <c r="J178" s="9"/>
      <c r="K178" s="9"/>
      <c r="V178" s="9"/>
      <c r="AH178" s="9"/>
    </row>
    <row r="179" spans="1:57">
      <c r="J179" s="9"/>
      <c r="K179" s="9"/>
      <c r="V179" s="9"/>
      <c r="AH179" s="9"/>
    </row>
    <row r="180" spans="1:57">
      <c r="J180" s="9"/>
      <c r="K180" s="9"/>
      <c r="V180" s="9"/>
      <c r="AH180" s="9"/>
    </row>
    <row r="181" spans="1:57">
      <c r="J181" s="9"/>
      <c r="K181" s="9"/>
      <c r="V181" s="9"/>
      <c r="AH181" s="9"/>
    </row>
    <row r="182" spans="1:57">
      <c r="J182" s="9"/>
      <c r="K182" s="9"/>
      <c r="V182" s="9"/>
      <c r="AH182" s="9"/>
    </row>
    <row r="183" spans="1:57">
      <c r="J183" s="9"/>
      <c r="K183" s="9"/>
      <c r="V183" s="9"/>
      <c r="AH183" s="9"/>
    </row>
    <row r="184" spans="1:57">
      <c r="J184" s="9"/>
      <c r="K184" s="9"/>
      <c r="V184" s="9"/>
      <c r="AH184" s="9"/>
    </row>
    <row r="185" spans="1:57">
      <c r="J185" s="9"/>
      <c r="K185" s="9"/>
      <c r="V185" s="9"/>
      <c r="AH185" s="9"/>
    </row>
    <row r="186" spans="1:57">
      <c r="J186" s="9"/>
      <c r="K186" s="9"/>
      <c r="V186" s="9"/>
      <c r="AH186" s="9"/>
    </row>
    <row r="187" spans="1:57">
      <c r="J187" s="9"/>
      <c r="K187" s="9"/>
      <c r="V187" s="9"/>
      <c r="AH187" s="9"/>
    </row>
    <row r="188" spans="1:57">
      <c r="J188" s="9"/>
      <c r="K188" s="9"/>
      <c r="V188" s="9"/>
      <c r="AH188" s="9"/>
    </row>
    <row r="189" spans="1:57">
      <c r="J189" s="9"/>
      <c r="K189" s="9"/>
      <c r="V189" s="9"/>
      <c r="AH189" s="9"/>
    </row>
    <row r="190" spans="1:57">
      <c r="J190" s="9"/>
      <c r="K190" s="9"/>
      <c r="V190" s="9"/>
      <c r="AH190" s="9"/>
    </row>
    <row r="191" spans="1:57">
      <c r="J191" s="9"/>
      <c r="K191" s="9"/>
      <c r="V191" s="9"/>
      <c r="AH191" s="9"/>
    </row>
    <row r="192" spans="1:57">
      <c r="J192" s="9"/>
      <c r="K192" s="9"/>
      <c r="V192" s="9"/>
      <c r="AH192" s="9"/>
    </row>
    <row r="193" spans="1:57">
      <c r="J193" s="9"/>
      <c r="K193" s="9"/>
      <c r="V193" s="9"/>
      <c r="AH193" s="9"/>
    </row>
    <row r="194" spans="1:57">
      <c r="J194" s="9"/>
      <c r="K194" s="9"/>
      <c r="V194" s="9"/>
      <c r="AH194" s="9"/>
    </row>
    <row r="195" spans="1:57">
      <c r="J195" s="9"/>
      <c r="K195" s="9"/>
      <c r="V195" s="9"/>
      <c r="AH195" s="9"/>
    </row>
    <row r="196" spans="1:57">
      <c r="J196" s="9"/>
      <c r="K196" s="9"/>
      <c r="V196" s="9"/>
      <c r="AH196" s="9"/>
    </row>
    <row r="197" spans="1:57">
      <c r="J197" s="9"/>
      <c r="K197" s="9"/>
      <c r="V197" s="9"/>
      <c r="AH197" s="9"/>
    </row>
    <row r="198" spans="1:57">
      <c r="J198" s="9"/>
      <c r="K198" s="9"/>
      <c r="V198" s="9"/>
      <c r="AH198" s="9"/>
    </row>
    <row r="199" spans="1:57">
      <c r="J199" s="9"/>
      <c r="K199" s="9"/>
      <c r="V199" s="9"/>
      <c r="AH199" s="9"/>
    </row>
    <row r="200" spans="1:57">
      <c r="J200" s="9"/>
      <c r="K200" s="9"/>
      <c r="V200" s="9"/>
      <c r="AH200" s="9"/>
    </row>
    <row r="201" spans="1:57">
      <c r="J201" s="9"/>
      <c r="K201" s="9"/>
      <c r="V201" s="9"/>
      <c r="AH201" s="9"/>
    </row>
    <row r="202" spans="1:57">
      <c r="J202" s="9"/>
      <c r="K202" s="9"/>
      <c r="V202" s="9"/>
      <c r="AH202" s="9"/>
    </row>
    <row r="203" spans="1:57">
      <c r="J203" s="9"/>
      <c r="K203" s="9"/>
      <c r="V203" s="9"/>
      <c r="AH203" s="9"/>
    </row>
    <row r="204" spans="1:57">
      <c r="J204" s="9"/>
      <c r="K204" s="9"/>
      <c r="V204" s="9"/>
      <c r="AH204" s="9"/>
    </row>
    <row r="205" spans="1:57">
      <c r="J205" s="9"/>
      <c r="K205" s="9"/>
      <c r="V205" s="9"/>
      <c r="AH205" s="9"/>
    </row>
    <row r="206" spans="1:57">
      <c r="J206" s="9"/>
      <c r="K206" s="9"/>
      <c r="V206" s="9"/>
      <c r="AH206" s="9"/>
    </row>
    <row r="207" spans="1:57">
      <c r="J207" s="9"/>
      <c r="K207" s="9"/>
      <c r="V207" s="9"/>
      <c r="AH207" s="9"/>
    </row>
    <row r="208" spans="1:57">
      <c r="J208" s="9"/>
      <c r="K208" s="9"/>
      <c r="V208" s="9"/>
      <c r="AH208" s="9"/>
    </row>
    <row r="209" spans="1:57">
      <c r="J209" s="9"/>
      <c r="K209" s="9"/>
      <c r="V209" s="9"/>
      <c r="AH209" s="9"/>
    </row>
    <row r="210" spans="1:57">
      <c r="J210" s="9"/>
      <c r="K210" s="9"/>
      <c r="V210" s="9"/>
      <c r="AH210" s="9"/>
    </row>
    <row r="211" spans="1:57">
      <c r="J211" s="9"/>
      <c r="K211" s="9"/>
      <c r="V211" s="9"/>
      <c r="AH211" s="9"/>
    </row>
    <row r="212" spans="1:57">
      <c r="J212" s="9"/>
      <c r="K212" s="9"/>
      <c r="V212" s="9"/>
      <c r="AH212" s="9"/>
    </row>
    <row r="213" spans="1:57">
      <c r="J213" s="9"/>
      <c r="K213" s="9"/>
      <c r="V213" s="9"/>
      <c r="AH213" s="9"/>
    </row>
    <row r="214" spans="1:57">
      <c r="J214" s="9"/>
      <c r="K214" s="9"/>
      <c r="V214" s="9"/>
      <c r="AH214" s="9"/>
    </row>
    <row r="215" spans="1:57">
      <c r="J215" s="9"/>
      <c r="K215" s="9"/>
      <c r="V215" s="9"/>
      <c r="AH215" s="9"/>
    </row>
    <row r="216" spans="1:57">
      <c r="J216" s="9"/>
      <c r="K216" s="9"/>
      <c r="V216" s="9"/>
      <c r="AH216" s="9"/>
    </row>
    <row r="217" spans="1:57">
      <c r="J217" s="9"/>
      <c r="K217" s="9"/>
      <c r="V217" s="9"/>
      <c r="AH217" s="9"/>
    </row>
    <row r="218" spans="1:57">
      <c r="J218" s="9"/>
      <c r="K218" s="9"/>
      <c r="V218" s="9"/>
      <c r="AH218" s="9"/>
    </row>
    <row r="219" spans="1:57">
      <c r="J219" s="9"/>
      <c r="K219" s="9"/>
      <c r="V219" s="9"/>
      <c r="AH219" s="9"/>
    </row>
    <row r="220" spans="1:57">
      <c r="J220" s="9"/>
      <c r="K220" s="9"/>
      <c r="V220" s="9"/>
      <c r="AH220" s="9"/>
    </row>
    <row r="221" spans="1:57">
      <c r="J221" s="9"/>
      <c r="K221" s="9"/>
      <c r="V221" s="9"/>
      <c r="AH221" s="9"/>
    </row>
    <row r="222" spans="1:57">
      <c r="J222" s="9"/>
      <c r="K222" s="9"/>
      <c r="V222" s="9"/>
      <c r="AH222" s="9"/>
    </row>
    <row r="223" spans="1:57">
      <c r="J223" s="9"/>
      <c r="K223" s="9"/>
      <c r="V223" s="9"/>
      <c r="AH223" s="9"/>
    </row>
    <row r="224" spans="1:57">
      <c r="J224" s="9"/>
      <c r="K224" s="9"/>
      <c r="V224" s="9"/>
      <c r="AH224" s="9"/>
    </row>
    <row r="225" spans="1:57">
      <c r="J225" s="9"/>
      <c r="K225" s="9"/>
      <c r="V225" s="9"/>
      <c r="AH225" s="9"/>
    </row>
    <row r="226" spans="1:57">
      <c r="J226" s="9"/>
      <c r="K226" s="9"/>
      <c r="V226" s="9"/>
      <c r="AH226" s="9"/>
    </row>
    <row r="227" spans="1:57">
      <c r="J227" s="9"/>
      <c r="K227" s="9"/>
      <c r="V227" s="9"/>
      <c r="AH227" s="9"/>
    </row>
    <row r="228" spans="1:57">
      <c r="J228" s="9"/>
      <c r="K228" s="9"/>
      <c r="V228" s="9"/>
      <c r="AH228" s="9"/>
    </row>
    <row r="229" spans="1:57">
      <c r="J229" s="9"/>
      <c r="K229" s="9"/>
      <c r="V229" s="9"/>
      <c r="AH229" s="9"/>
    </row>
    <row r="230" spans="1:57">
      <c r="J230" s="9"/>
      <c r="K230" s="9"/>
      <c r="V230" s="9"/>
      <c r="AH230" s="9"/>
    </row>
    <row r="231" spans="1:57">
      <c r="J231" s="9"/>
      <c r="K231" s="9"/>
      <c r="V231" s="9"/>
      <c r="AH231" s="9"/>
    </row>
    <row r="232" spans="1:57">
      <c r="J232" s="9"/>
      <c r="K232" s="9"/>
      <c r="V232" s="9"/>
      <c r="AH232" s="9"/>
    </row>
    <row r="233" spans="1:57">
      <c r="J233" s="9"/>
      <c r="K233" s="9"/>
      <c r="V233" s="9"/>
      <c r="AH233" s="9"/>
    </row>
    <row r="234" spans="1:57">
      <c r="J234" s="9"/>
      <c r="K234" s="9"/>
      <c r="V234" s="9"/>
      <c r="AH234" s="9"/>
    </row>
    <row r="235" spans="1:57">
      <c r="J235" s="9"/>
      <c r="K235" s="9"/>
      <c r="V235" s="9"/>
      <c r="AH235" s="9"/>
    </row>
    <row r="236" spans="1:57">
      <c r="J236" s="9"/>
      <c r="K236" s="9"/>
      <c r="V236" s="9"/>
      <c r="AH236" s="9"/>
    </row>
    <row r="237" spans="1:57">
      <c r="J237" s="9"/>
      <c r="K237" s="9"/>
      <c r="V237" s="9"/>
      <c r="AH237" s="9"/>
    </row>
    <row r="238" spans="1:57">
      <c r="J238" s="9"/>
      <c r="K238" s="9"/>
      <c r="V238" s="9"/>
      <c r="AH238" s="9"/>
    </row>
    <row r="239" spans="1:57">
      <c r="J239" s="9"/>
      <c r="K239" s="9"/>
      <c r="V239" s="9"/>
      <c r="AH239" s="9"/>
    </row>
    <row r="240" spans="1:57">
      <c r="J240" s="9"/>
      <c r="K240" s="9"/>
      <c r="V240" s="9"/>
      <c r="AH240" s="9"/>
    </row>
    <row r="241" spans="1:57">
      <c r="J241" s="9"/>
      <c r="K241" s="9"/>
      <c r="V241" s="9"/>
      <c r="AH241" s="9"/>
    </row>
    <row r="242" spans="1:57">
      <c r="J242" s="9"/>
      <c r="K242" s="9"/>
      <c r="V242" s="9"/>
      <c r="AH242" s="9"/>
    </row>
    <row r="243" spans="1:57">
      <c r="J243" s="9"/>
      <c r="K243" s="9"/>
      <c r="V243" s="9"/>
      <c r="AH243" s="9"/>
    </row>
    <row r="244" spans="1:57">
      <c r="J244" s="9"/>
      <c r="K244" s="9"/>
      <c r="V244" s="9"/>
      <c r="AH244" s="9"/>
    </row>
    <row r="245" spans="1:57">
      <c r="J245" s="9"/>
      <c r="K245" s="9"/>
      <c r="V245" s="9"/>
      <c r="AH245" s="9"/>
    </row>
    <row r="246" spans="1:57">
      <c r="J246" s="9"/>
      <c r="K246" s="9"/>
      <c r="V246" s="9"/>
      <c r="AH246" s="9"/>
    </row>
    <row r="247" spans="1:57">
      <c r="J247" s="9"/>
      <c r="K247" s="9"/>
      <c r="V247" s="9"/>
      <c r="AH247" s="9"/>
    </row>
    <row r="248" spans="1:57">
      <c r="J248" s="9"/>
      <c r="K248" s="9"/>
      <c r="V248" s="9"/>
      <c r="AH248" s="9"/>
    </row>
    <row r="249" spans="1:57">
      <c r="J249" s="9"/>
      <c r="K249" s="9"/>
      <c r="V249" s="9"/>
      <c r="AH249" s="9"/>
    </row>
    <row r="250" spans="1:57">
      <c r="J250" s="9"/>
      <c r="K250" s="9"/>
      <c r="V250" s="9"/>
      <c r="AH250" s="9"/>
    </row>
    <row r="251" spans="1:57">
      <c r="J251" s="9"/>
      <c r="K251" s="9"/>
      <c r="V251" s="9"/>
      <c r="AH251" s="9"/>
    </row>
    <row r="252" spans="1:57">
      <c r="J252" s="9"/>
      <c r="K252" s="9"/>
      <c r="V252" s="9"/>
      <c r="AH252" s="9"/>
    </row>
    <row r="253" spans="1:57">
      <c r="J253" s="9"/>
      <c r="K253" s="9"/>
      <c r="V253" s="9"/>
      <c r="AH253" s="9"/>
    </row>
    <row r="254" spans="1:57">
      <c r="J254" s="9"/>
      <c r="K254" s="9"/>
      <c r="V254" s="9"/>
      <c r="AH254" s="9"/>
    </row>
    <row r="255" spans="1:57">
      <c r="J255" s="9"/>
      <c r="K255" s="9"/>
      <c r="V255" s="9"/>
      <c r="AH255" s="9"/>
    </row>
    <row r="256" spans="1:57">
      <c r="J256" s="9"/>
      <c r="K256" s="9"/>
      <c r="V256" s="9"/>
      <c r="AH256" s="9"/>
    </row>
    <row r="257" spans="1:57">
      <c r="J257" s="9"/>
      <c r="K257" s="9"/>
      <c r="V257" s="9"/>
      <c r="AH257" s="9"/>
    </row>
    <row r="258" spans="1:57">
      <c r="J258" s="9"/>
      <c r="K258" s="9"/>
      <c r="V258" s="9"/>
      <c r="AH258" s="9"/>
    </row>
    <row r="259" spans="1:57">
      <c r="J259" s="9"/>
      <c r="K259" s="9"/>
      <c r="V259" s="9"/>
      <c r="AH259" s="9"/>
    </row>
    <row r="260" spans="1:57">
      <c r="J260" s="9"/>
      <c r="K260" s="9"/>
      <c r="V260" s="9"/>
      <c r="AH260" s="9"/>
    </row>
    <row r="261" spans="1:57">
      <c r="J261" s="9"/>
      <c r="K261" s="9"/>
      <c r="V261" s="9"/>
      <c r="AH261" s="9"/>
    </row>
    <row r="262" spans="1:57">
      <c r="J262" s="9"/>
      <c r="K262" s="9"/>
      <c r="V262" s="9"/>
      <c r="AH262" s="9"/>
    </row>
    <row r="263" spans="1:57">
      <c r="J263" s="9"/>
      <c r="K263" s="9"/>
      <c r="V263" s="9"/>
      <c r="AH263" s="9"/>
    </row>
    <row r="264" spans="1:57">
      <c r="J264" s="9"/>
      <c r="K264" s="9"/>
      <c r="V264" s="9"/>
      <c r="AH264" s="9"/>
    </row>
    <row r="265" spans="1:57">
      <c r="J265" s="9"/>
      <c r="K265" s="9"/>
      <c r="V265" s="9"/>
      <c r="AH265" s="9"/>
    </row>
    <row r="266" spans="1:57">
      <c r="J266" s="9"/>
      <c r="K266" s="9"/>
      <c r="V266" s="9"/>
      <c r="AH266" s="9"/>
    </row>
    <row r="267" spans="1:57">
      <c r="J267" s="9"/>
      <c r="K267" s="9"/>
      <c r="V267" s="9"/>
      <c r="AH267" s="9"/>
    </row>
    <row r="268" spans="1:57">
      <c r="J268" s="9"/>
      <c r="K268" s="9"/>
      <c r="V268" s="9"/>
      <c r="AH268" s="9"/>
    </row>
    <row r="269" spans="1:57">
      <c r="J269" s="9"/>
      <c r="K269" s="9"/>
      <c r="V269" s="9"/>
      <c r="AH269" s="9"/>
    </row>
    <row r="270" spans="1:57">
      <c r="J270" s="9"/>
      <c r="K270" s="9"/>
      <c r="V270" s="9"/>
      <c r="AH270" s="9"/>
    </row>
    <row r="271" spans="1:57">
      <c r="J271" s="9"/>
      <c r="K271" s="9"/>
      <c r="V271" s="9"/>
      <c r="AH271" s="9"/>
    </row>
    <row r="272" spans="1:57">
      <c r="J272" s="9"/>
      <c r="K272" s="9"/>
      <c r="V272" s="9"/>
      <c r="AH272" s="9"/>
    </row>
    <row r="273" spans="1:57">
      <c r="J273" s="9"/>
      <c r="K273" s="9"/>
      <c r="V273" s="9"/>
      <c r="AH273" s="9"/>
    </row>
    <row r="274" spans="1:57">
      <c r="J274" s="9"/>
      <c r="K274" s="9"/>
      <c r="V274" s="9"/>
      <c r="AH274" s="9"/>
    </row>
    <row r="275" spans="1:57">
      <c r="J275" s="9"/>
      <c r="K275" s="9"/>
      <c r="V275" s="9"/>
      <c r="AH275" s="9"/>
    </row>
    <row r="276" spans="1:57">
      <c r="J276" s="9"/>
      <c r="K276" s="9"/>
      <c r="V276" s="9"/>
      <c r="AH276" s="9"/>
    </row>
    <row r="277" spans="1:57">
      <c r="J277" s="9"/>
      <c r="K277" s="9"/>
      <c r="V277" s="9"/>
      <c r="AH277" s="9"/>
    </row>
    <row r="278" spans="1:57">
      <c r="J278" s="9"/>
      <c r="K278" s="9"/>
      <c r="V278" s="9"/>
      <c r="AH278" s="9"/>
    </row>
    <row r="279" spans="1:57">
      <c r="J279" s="9"/>
      <c r="K279" s="9"/>
      <c r="V279" s="9"/>
      <c r="AH279" s="9"/>
    </row>
    <row r="280" spans="1:57">
      <c r="J280" s="9"/>
      <c r="K280" s="9"/>
      <c r="V280" s="9"/>
      <c r="AH280" s="9"/>
    </row>
    <row r="281" spans="1:57">
      <c r="J281" s="9"/>
      <c r="K281" s="9"/>
      <c r="V281" s="9"/>
      <c r="AH281" s="9"/>
    </row>
    <row r="282" spans="1:57">
      <c r="J282" s="9"/>
      <c r="K282" s="9"/>
      <c r="V282" s="9"/>
      <c r="AH282" s="9"/>
    </row>
    <row r="283" spans="1:57">
      <c r="J283" s="9"/>
      <c r="K283" s="9"/>
      <c r="V283" s="9"/>
      <c r="AH283" s="9"/>
    </row>
    <row r="284" spans="1:57">
      <c r="J284" s="9"/>
      <c r="K284" s="9"/>
      <c r="V284" s="9"/>
      <c r="AH284" s="9"/>
    </row>
    <row r="285" spans="1:57">
      <c r="J285" s="9"/>
      <c r="K285" s="9"/>
      <c r="V285" s="9"/>
      <c r="AH285" s="9"/>
    </row>
    <row r="286" spans="1:57">
      <c r="J286" s="9"/>
      <c r="K286" s="9"/>
      <c r="V286" s="9"/>
      <c r="AH286" s="9"/>
    </row>
    <row r="287" spans="1:57">
      <c r="J287" s="9"/>
      <c r="K287" s="9"/>
      <c r="V287" s="9"/>
      <c r="AH287" s="9"/>
    </row>
    <row r="288" spans="1:57">
      <c r="J288" s="9"/>
      <c r="K288" s="9"/>
      <c r="V288" s="9"/>
      <c r="AH288" s="9"/>
    </row>
    <row r="289" spans="1:57">
      <c r="J289" s="9"/>
      <c r="K289" s="9"/>
      <c r="V289" s="9"/>
      <c r="AH289" s="9"/>
    </row>
    <row r="290" spans="1:57">
      <c r="J290" s="9"/>
      <c r="K290" s="9"/>
      <c r="V290" s="9"/>
      <c r="AH290" s="9"/>
    </row>
    <row r="291" spans="1:57">
      <c r="J291" s="9"/>
      <c r="K291" s="9"/>
      <c r="V291" s="9"/>
      <c r="AH291" s="9"/>
    </row>
    <row r="292" spans="1:57">
      <c r="J292" s="9"/>
      <c r="K292" s="9"/>
      <c r="V292" s="9"/>
      <c r="AH292" s="9"/>
    </row>
    <row r="293" spans="1:57">
      <c r="J293" s="9"/>
      <c r="K293" s="9"/>
      <c r="V293" s="9"/>
      <c r="AH293" s="9"/>
    </row>
    <row r="294" spans="1:57">
      <c r="J294" s="9"/>
      <c r="K294" s="9"/>
      <c r="V294" s="9"/>
      <c r="AH294" s="9"/>
    </row>
    <row r="295" spans="1:57">
      <c r="J295" s="9"/>
      <c r="K295" s="9"/>
      <c r="V295" s="9"/>
      <c r="AH295" s="9"/>
    </row>
    <row r="296" spans="1:57">
      <c r="J296" s="9"/>
      <c r="K296" s="9"/>
      <c r="V296" s="9"/>
      <c r="AH296" s="9"/>
    </row>
    <row r="297" spans="1:57">
      <c r="J297" s="9"/>
      <c r="K297" s="9"/>
      <c r="V297" s="9"/>
      <c r="AH297" s="9"/>
    </row>
    <row r="298" spans="1:57">
      <c r="J298" s="9"/>
      <c r="K298" s="9"/>
      <c r="V298" s="9"/>
      <c r="AH298" s="9"/>
    </row>
    <row r="299" spans="1:57">
      <c r="J299" s="9"/>
      <c r="K299" s="9"/>
      <c r="V299" s="9"/>
      <c r="AH299" s="9"/>
    </row>
    <row r="300" spans="1:57">
      <c r="J300" s="9"/>
      <c r="K300" s="9"/>
      <c r="V300" s="9"/>
      <c r="AH300" s="9"/>
    </row>
    <row r="301" spans="1:57">
      <c r="J301" s="9"/>
      <c r="K301" s="9"/>
      <c r="V301" s="9"/>
      <c r="AH301" s="9"/>
    </row>
    <row r="302" spans="1:57">
      <c r="J302" s="9"/>
      <c r="K302" s="9"/>
      <c r="V302" s="9"/>
      <c r="AH302" s="9"/>
    </row>
    <row r="303" spans="1:57">
      <c r="J303" s="9"/>
      <c r="K303" s="9"/>
      <c r="V303" s="9"/>
      <c r="AH303" s="9"/>
    </row>
    <row r="304" spans="1:57">
      <c r="J304" s="9"/>
      <c r="K304" s="9"/>
      <c r="V304" s="9"/>
      <c r="AH304" s="9"/>
    </row>
    <row r="305" spans="1:57">
      <c r="J305" s="9"/>
      <c r="K305" s="9"/>
      <c r="V305" s="9"/>
      <c r="AH305" s="9"/>
    </row>
    <row r="306" spans="1:57">
      <c r="J306" s="9"/>
      <c r="K306" s="9"/>
      <c r="V306" s="9"/>
      <c r="AH306" s="9"/>
    </row>
    <row r="307" spans="1:57">
      <c r="J307" s="9"/>
      <c r="K307" s="9"/>
      <c r="V307" s="9"/>
      <c r="AH307" s="9"/>
    </row>
    <row r="308" spans="1:57">
      <c r="J308" s="9"/>
      <c r="K308" s="9"/>
      <c r="V308" s="9"/>
      <c r="AH308" s="9"/>
    </row>
    <row r="309" spans="1:57">
      <c r="J309" s="9"/>
      <c r="K309" s="9"/>
      <c r="V309" s="9"/>
      <c r="AH309" s="9"/>
    </row>
    <row r="310" spans="1:57">
      <c r="J310" s="9"/>
      <c r="K310" s="9"/>
      <c r="V310" s="9"/>
      <c r="AH310" s="9"/>
    </row>
    <row r="311" spans="1:57">
      <c r="J311" s="9"/>
      <c r="K311" s="9"/>
      <c r="V311" s="9"/>
      <c r="AH311" s="9"/>
    </row>
    <row r="312" spans="1:57">
      <c r="J312" s="9"/>
      <c r="K312" s="9"/>
      <c r="V312" s="9"/>
      <c r="AH312" s="9"/>
    </row>
    <row r="313" spans="1:57">
      <c r="J313" s="9"/>
      <c r="K313" s="9"/>
      <c r="V313" s="9"/>
      <c r="AH313" s="9"/>
    </row>
    <row r="314" spans="1:57">
      <c r="J314" s="9"/>
      <c r="K314" s="9"/>
      <c r="V314" s="9"/>
      <c r="AH314" s="9"/>
    </row>
    <row r="315" spans="1:57">
      <c r="J315" s="9"/>
      <c r="K315" s="9"/>
      <c r="V315" s="9"/>
      <c r="AH315" s="9"/>
    </row>
    <row r="316" spans="1:57">
      <c r="J316" s="9"/>
      <c r="K316" s="9"/>
      <c r="V316" s="9"/>
      <c r="AH316" s="9"/>
    </row>
    <row r="317" spans="1:57">
      <c r="J317" s="9"/>
      <c r="K317" s="9"/>
      <c r="V317" s="9"/>
      <c r="AH317" s="9"/>
    </row>
    <row r="318" spans="1:57">
      <c r="J318" s="9"/>
      <c r="K318" s="9"/>
      <c r="V318" s="9"/>
      <c r="AH318" s="9"/>
    </row>
    <row r="319" spans="1:57">
      <c r="J319" s="9"/>
      <c r="K319" s="9"/>
      <c r="V319" s="9"/>
      <c r="AH319" s="9"/>
    </row>
    <row r="320" spans="1:57">
      <c r="J320" s="9"/>
      <c r="K320" s="9"/>
      <c r="V320" s="9"/>
      <c r="AH320" s="9"/>
    </row>
    <row r="321" spans="1:57">
      <c r="J321" s="9"/>
      <c r="K321" s="9"/>
      <c r="V321" s="9"/>
      <c r="AH321" s="9"/>
    </row>
    <row r="322" spans="1:57">
      <c r="J322" s="9"/>
      <c r="K322" s="9"/>
      <c r="V322" s="9"/>
      <c r="AH322" s="9"/>
    </row>
    <row r="323" spans="1:57">
      <c r="J323" s="9"/>
      <c r="K323" s="9"/>
      <c r="V323" s="9"/>
      <c r="AH323" s="9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E30"/>
  <sheetViews>
    <sheetView tabSelected="0" workbookViewId="0" zoomScale="65" showGridLines="true" showRowColHeaders="1">
      <pane ySplit="5" topLeftCell="A6" activePane="bottomLeft" state="frozen"/>
      <selection pane="bottomLeft" activeCell="A1" sqref="A1:AH30"/>
    </sheetView>
  </sheetViews>
  <sheetFormatPr defaultRowHeight="14.4" outlineLevelRow="0" outlineLevelCol="0"/>
  <cols>
    <col min="1" max="1" width="21.86" customWidth="true" style="0"/>
    <col min="2" max="2" width="21.43" customWidth="true" style="0"/>
    <col min="3" max="3" width="21.43" customWidth="true" style="0"/>
    <col min="4" max="4" width="15.86" customWidth="true" style="0"/>
    <col min="5" max="5" width="30.86" customWidth="true" style="0"/>
    <col min="6" max="6" width="14.43" customWidth="true" style="0"/>
    <col min="7" max="7" width="11.71" customWidth="true" style="0"/>
    <col min="8" max="8" width="20.43" customWidth="true" style="0"/>
    <col min="9" max="9" width="13.854" bestFit="true" customWidth="true" style="0"/>
    <col min="10" max="10" width="15.86" customWidth="true" style="0"/>
    <col min="11" max="11" width="26.23" customWidth="true" style="0"/>
    <col min="12" max="12" width="11.71" customWidth="true" style="0"/>
    <col min="13" max="13" width="15.71" customWidth="true" style="0"/>
    <col min="15" max="15" width="0" customWidth="true" style="0"/>
    <col min="16" max="16" width="0" customWidth="true" style="0"/>
    <col min="17" max="17" width="12.86" customWidth="true" style="0"/>
    <col min="18" max="18" width="12.43" customWidth="true" style="0"/>
    <col min="19" max="19" width="11.71" customWidth="true" style="0"/>
    <col min="20" max="20" width="12.43" customWidth="true" style="0"/>
    <col min="21" max="21" width="8.712" bestFit="true" customWidth="true" style="0"/>
    <col min="22" max="22" width="26.23" customWidth="true" style="0"/>
    <col min="23" max="23" width="0" customWidth="true" style="0"/>
    <col min="24" max="24" width="0" customWidth="true" style="0"/>
    <col min="26" max="26" width="0" customWidth="true" style="0"/>
    <col min="27" max="27" width="0" customWidth="true" style="0"/>
    <col min="28" max="28" width="0" customWidth="true" style="0"/>
    <col min="29" max="29" width="12.86" customWidth="true" style="0"/>
    <col min="30" max="30" width="12.43" customWidth="true" style="0"/>
    <col min="31" max="31" width="11.71" customWidth="true" style="0"/>
    <col min="32" max="32" width="12.43" customWidth="true" style="0"/>
    <col min="33" max="33" width="8.712" bestFit="true" customWidth="true" style="0"/>
    <col min="34" max="34" width="26.23" customWidth="true" style="0"/>
    <col min="35" max="35" width="0" customWidth="true" style="0"/>
    <col min="36" max="36" width="0" customWidth="true" style="0"/>
  </cols>
  <sheetData>
    <row r="1" spans="1:57" customHeight="1" ht="23.25">
      <c r="A1" s="13" t="s">
        <v>0</v>
      </c>
      <c r="B1" s="20" t="s">
        <v>1</v>
      </c>
      <c r="C1" s="20"/>
      <c r="D1" s="21"/>
      <c r="E1" s="22" t="s">
        <v>2</v>
      </c>
      <c r="F1" s="22"/>
      <c r="G1" s="22"/>
      <c r="H1" s="22"/>
      <c r="I1" s="56">
        <f>SUM(K6:K30)</f>
        <v>0</v>
      </c>
      <c r="J1" s="57"/>
      <c r="K1" s="15"/>
      <c r="L1" s="15"/>
      <c r="M1" s="15"/>
      <c r="N1" s="25"/>
      <c r="O1" s="25"/>
      <c r="P1" s="25"/>
      <c r="Q1" s="25" t="s">
        <v>3</v>
      </c>
      <c r="R1" s="25"/>
      <c r="S1" s="25"/>
      <c r="T1" s="58">
        <f>SUM(T6:T30)</f>
        <v>0</v>
      </c>
      <c r="U1" s="58"/>
      <c r="V1" s="15"/>
      <c r="W1" s="15"/>
      <c r="X1" s="15"/>
      <c r="Y1" s="25"/>
      <c r="Z1" s="25" t="s">
        <v>4</v>
      </c>
      <c r="AA1" s="25"/>
      <c r="AB1" s="25"/>
      <c r="AC1" s="25" t="s">
        <v>5</v>
      </c>
      <c r="AD1" s="25"/>
      <c r="AE1" s="25"/>
      <c r="AF1" s="58">
        <f>SUM(AF6:AF30)</f>
        <v>0</v>
      </c>
      <c r="AG1" s="58"/>
      <c r="AH1" s="15"/>
      <c r="BE1"/>
    </row>
    <row r="2" spans="1:57" customHeight="1" ht="43.5">
      <c r="A2" s="14"/>
      <c r="B2" s="27" t="s">
        <v>6</v>
      </c>
      <c r="C2" s="27"/>
      <c r="D2" s="27"/>
      <c r="E2" s="31" t="s">
        <v>7</v>
      </c>
      <c r="F2" s="31"/>
      <c r="G2" s="31"/>
      <c r="H2" s="31"/>
      <c r="I2" s="31"/>
      <c r="J2" s="31">
        <f>SUM(BD6:BD30)</f>
        <v>0</v>
      </c>
      <c r="K2" s="62" t="str">
        <f>IF(J2&gt;32000,"WEIGHT EXCEEDS LIMIT, PLEASE ASSIGN CUT ITEM","")</f>
        <v/>
      </c>
      <c r="L2" s="15"/>
      <c r="M2" s="15"/>
      <c r="N2" s="50"/>
      <c r="O2" s="50"/>
      <c r="P2" s="51"/>
      <c r="Q2" s="51" t="s">
        <v>8</v>
      </c>
      <c r="R2" s="51"/>
      <c r="S2" s="51"/>
      <c r="T2" s="51"/>
      <c r="U2" s="51">
        <f>SUM(X6:X30)</f>
        <v>0</v>
      </c>
      <c r="V2" s="62" t="str">
        <f>IF(U2&gt;32000,"WEIGHT EXCEEDS LIMIT, PLEASE ASSIGN CUT ITEM","")</f>
        <v/>
      </c>
      <c r="W2" s="15"/>
      <c r="X2" s="15"/>
      <c r="Y2" s="15"/>
      <c r="Z2" s="50" t="s">
        <v>6</v>
      </c>
      <c r="AA2" s="50"/>
      <c r="AB2" s="51"/>
      <c r="AC2" s="51" t="s">
        <v>9</v>
      </c>
      <c r="AD2" s="51"/>
      <c r="AE2" s="51"/>
      <c r="AF2" s="51"/>
      <c r="AG2" s="51">
        <f>SUM(AI6:AI30)</f>
        <v>0</v>
      </c>
      <c r="AH2" s="62" t="str">
        <f>IF(AG2&gt;32000,"WEIGHT EXCEEDS LIMIT, PLEASE ASSIGN CUT ITEM","")</f>
        <v/>
      </c>
      <c r="BE2"/>
    </row>
    <row r="3" spans="1:57" customHeight="1" ht="43.5">
      <c r="A3" s="14"/>
      <c r="B3" s="27" t="s">
        <v>10</v>
      </c>
      <c r="C3" s="27"/>
      <c r="D3" s="27"/>
      <c r="E3" s="31" t="s">
        <v>11</v>
      </c>
      <c r="F3" s="31"/>
      <c r="G3" s="31"/>
      <c r="H3" s="31"/>
      <c r="I3" s="31"/>
      <c r="J3" s="31">
        <f>SUM(J6:J30)</f>
        <v>0</v>
      </c>
      <c r="K3" s="62" t="str">
        <f>IF(J2&lt;32000,"WEIGHT UNDER LIMIT, PLEASE ASSIGN FILL ITEM","")</f>
        <v>WEIGHT UNDER LIMIT, PLEASE ASSIGN FILL ITEM</v>
      </c>
      <c r="L3" s="15"/>
      <c r="M3" s="15"/>
      <c r="N3" s="50"/>
      <c r="O3" s="50"/>
      <c r="P3" s="51"/>
      <c r="Q3" s="51" t="s">
        <v>12</v>
      </c>
      <c r="R3" s="51"/>
      <c r="S3" s="51"/>
      <c r="T3" s="51"/>
      <c r="U3" s="51">
        <f>SUM(S6:S30)</f>
        <v>0</v>
      </c>
      <c r="V3" s="62" t="str">
        <f>IF(U2&lt;32000,"WEIGHT UNDER LIMIT, PLEASE ASSIGN FILL ITEM","")</f>
        <v>WEIGHT UNDER LIMIT, PLEASE ASSIGN FILL ITEM</v>
      </c>
      <c r="W3" s="15"/>
      <c r="X3" s="15"/>
      <c r="Y3" s="15"/>
      <c r="Z3" s="50" t="s">
        <v>10</v>
      </c>
      <c r="AA3" s="50"/>
      <c r="AB3" s="51"/>
      <c r="AC3" s="51" t="s">
        <v>13</v>
      </c>
      <c r="AD3" s="51"/>
      <c r="AE3" s="51"/>
      <c r="AF3" s="51"/>
      <c r="AG3" s="51">
        <f>SUM(AE6:AE30)</f>
        <v>0</v>
      </c>
      <c r="AH3" s="62" t="str">
        <f>IF(AG2&lt;32000,"WEIGHT UNDER LIMIT, PLEASE ASSIGN FILL ITEM","")</f>
        <v>WEIGHT UNDER LIMIT, PLEASE ASSIGN FILL ITEM</v>
      </c>
      <c r="BE3"/>
    </row>
    <row r="4" spans="1:57" customHeight="1" ht="23.25">
      <c r="A4" s="15"/>
      <c r="B4" s="27" t="s">
        <v>14</v>
      </c>
      <c r="C4" s="27"/>
      <c r="D4" s="27"/>
      <c r="E4" s="31" t="s">
        <v>15</v>
      </c>
      <c r="F4" s="31"/>
      <c r="G4" s="31"/>
      <c r="H4" s="31"/>
      <c r="I4" s="31"/>
      <c r="J4" s="31" t="s">
        <v>16</v>
      </c>
      <c r="K4" s="15"/>
      <c r="L4" s="15"/>
      <c r="M4" s="15"/>
      <c r="N4" s="50"/>
      <c r="O4" s="50"/>
      <c r="P4" s="51"/>
      <c r="Q4" s="51"/>
      <c r="R4" s="51"/>
      <c r="S4" s="51"/>
      <c r="T4" s="51"/>
      <c r="U4" s="51"/>
      <c r="V4" s="15"/>
      <c r="W4" s="15"/>
      <c r="X4" s="15"/>
      <c r="Y4" s="15"/>
      <c r="Z4" s="50" t="s">
        <v>14</v>
      </c>
      <c r="AA4" s="50"/>
      <c r="AB4" s="51"/>
      <c r="AC4" s="51"/>
      <c r="AD4" s="51"/>
      <c r="AE4" s="51"/>
      <c r="AF4" s="51"/>
      <c r="AG4" s="51"/>
      <c r="AH4" s="15"/>
      <c r="BE4"/>
    </row>
    <row r="5" spans="1:57" customHeight="1" ht="45">
      <c r="A5" s="16" t="s">
        <v>17</v>
      </c>
      <c r="B5" s="16" t="s">
        <v>18</v>
      </c>
      <c r="C5" s="16" t="s">
        <v>19</v>
      </c>
      <c r="D5" s="16" t="s">
        <v>20</v>
      </c>
      <c r="E5" s="32" t="s">
        <v>21</v>
      </c>
      <c r="F5" s="16" t="s">
        <v>22</v>
      </c>
      <c r="G5" s="16" t="s">
        <v>23</v>
      </c>
      <c r="H5" s="16" t="s">
        <v>24</v>
      </c>
      <c r="I5" s="16" t="s">
        <v>25</v>
      </c>
      <c r="J5" s="16" t="s">
        <v>26</v>
      </c>
      <c r="K5" s="16" t="s">
        <v>27</v>
      </c>
      <c r="L5" s="16" t="s">
        <v>28</v>
      </c>
      <c r="M5" s="16" t="s">
        <v>29</v>
      </c>
      <c r="N5" s="15"/>
      <c r="O5" s="15" t="s">
        <v>18</v>
      </c>
      <c r="P5" s="16" t="s">
        <v>30</v>
      </c>
      <c r="Q5" s="32" t="s">
        <v>31</v>
      </c>
      <c r="R5" s="16" t="s">
        <v>25</v>
      </c>
      <c r="S5" s="16" t="s">
        <v>26</v>
      </c>
      <c r="T5" s="16" t="s">
        <v>32</v>
      </c>
      <c r="U5" s="16" t="s">
        <v>28</v>
      </c>
      <c r="V5" s="16" t="s">
        <v>29</v>
      </c>
      <c r="W5" s="15"/>
      <c r="X5" s="15"/>
      <c r="Y5" s="15"/>
      <c r="Z5" s="16" t="s">
        <v>17</v>
      </c>
      <c r="AA5" s="16" t="s">
        <v>18</v>
      </c>
      <c r="AB5" s="16" t="s">
        <v>30</v>
      </c>
      <c r="AC5" s="32" t="s">
        <v>33</v>
      </c>
      <c r="AD5" s="16" t="s">
        <v>25</v>
      </c>
      <c r="AE5" s="16" t="s">
        <v>26</v>
      </c>
      <c r="AF5" s="16" t="s">
        <v>32</v>
      </c>
      <c r="AG5" s="16" t="s">
        <v>28</v>
      </c>
      <c r="AH5" s="16" t="s">
        <v>29</v>
      </c>
      <c r="BE5"/>
    </row>
    <row r="6" spans="1:57">
      <c r="A6" s="17" t="s">
        <v>34</v>
      </c>
      <c r="B6" s="17" t="s">
        <v>35</v>
      </c>
      <c r="C6" s="28" t="s">
        <v>36</v>
      </c>
      <c r="D6" s="17" t="s">
        <v>37</v>
      </c>
      <c r="E6" s="17" t="s">
        <v>38</v>
      </c>
      <c r="F6" s="17" t="s">
        <v>39</v>
      </c>
      <c r="G6" s="17"/>
      <c r="H6" s="17">
        <v>200</v>
      </c>
      <c r="I6" s="59">
        <v>105.34</v>
      </c>
      <c r="J6" s="52"/>
      <c r="K6" s="63">
        <f>SUM(I6*J6)+(L6*J6)</f>
        <v>0</v>
      </c>
      <c r="L6" s="59">
        <v>4.44</v>
      </c>
      <c r="M6" s="17"/>
      <c r="N6" s="15"/>
      <c r="O6" s="15" t="s">
        <v>35</v>
      </c>
      <c r="P6" s="17" t="s">
        <v>40</v>
      </c>
      <c r="Q6" s="17">
        <v>200</v>
      </c>
      <c r="R6" s="59">
        <v>105.34</v>
      </c>
      <c r="S6" s="52"/>
      <c r="T6" s="59">
        <f>SUM(R6*S6)+(U6*S6)</f>
        <v>0</v>
      </c>
      <c r="U6" s="59">
        <v>4.44</v>
      </c>
      <c r="V6" s="17"/>
      <c r="W6" s="15"/>
      <c r="X6" s="15">
        <f>SUM(BE6*S6)</f>
        <v>0</v>
      </c>
      <c r="Y6" s="15"/>
      <c r="Z6" s="17" t="s">
        <v>34</v>
      </c>
      <c r="AA6" s="17" t="s">
        <v>35</v>
      </c>
      <c r="AB6" s="17" t="s">
        <v>40</v>
      </c>
      <c r="AC6" s="17">
        <v>200</v>
      </c>
      <c r="AD6" s="59">
        <v>105.34</v>
      </c>
      <c r="AE6" s="52"/>
      <c r="AF6" s="59">
        <f>SUM(AD6*AE6)+(AG6*AE6)</f>
        <v>0</v>
      </c>
      <c r="AG6" s="59">
        <v>4.44</v>
      </c>
      <c r="AH6" s="17"/>
      <c r="AI6">
        <f>SUM(BE6*AE6)</f>
        <v>0</v>
      </c>
      <c r="BD6">
        <f>SUM(BE6*J6)</f>
        <v>0</v>
      </c>
      <c r="BE6">
        <v>69.05</v>
      </c>
    </row>
    <row r="7" spans="1:57">
      <c r="A7" s="18" t="s">
        <v>34</v>
      </c>
      <c r="B7" s="18" t="s">
        <v>41</v>
      </c>
      <c r="C7" s="29" t="s">
        <v>36</v>
      </c>
      <c r="D7" s="18" t="s">
        <v>42</v>
      </c>
      <c r="E7" s="18" t="s">
        <v>38</v>
      </c>
      <c r="F7" s="18" t="s">
        <v>39</v>
      </c>
      <c r="G7" s="18"/>
      <c r="H7" s="18">
        <v>0.0</v>
      </c>
      <c r="I7" s="60">
        <v>105.34</v>
      </c>
      <c r="J7" s="52"/>
      <c r="K7" s="64">
        <f>SUM(I7*J7)+(L7*J7)</f>
        <v>0</v>
      </c>
      <c r="L7" s="67">
        <v>6.52</v>
      </c>
      <c r="M7" s="48"/>
      <c r="N7" s="15"/>
      <c r="O7" s="15" t="s">
        <v>41</v>
      </c>
      <c r="P7" s="18" t="s">
        <v>43</v>
      </c>
      <c r="Q7" s="18">
        <v>30.0</v>
      </c>
      <c r="R7" s="60">
        <v>105.34</v>
      </c>
      <c r="S7" s="52"/>
      <c r="T7" s="60">
        <f>SUM(R7*S7)+(U7*S7)</f>
        <v>0</v>
      </c>
      <c r="U7" s="60">
        <v>6.52</v>
      </c>
      <c r="V7" s="18"/>
      <c r="W7" s="15"/>
      <c r="X7" s="15">
        <f>SUM(BE7*S7)</f>
        <v>0</v>
      </c>
      <c r="Y7" s="15"/>
      <c r="Z7" s="18" t="s">
        <v>34</v>
      </c>
      <c r="AA7" s="18" t="s">
        <v>41</v>
      </c>
      <c r="AB7" s="18" t="s">
        <v>43</v>
      </c>
      <c r="AC7" s="18">
        <v>53.0</v>
      </c>
      <c r="AD7" s="60">
        <v>105.34</v>
      </c>
      <c r="AE7" s="52"/>
      <c r="AF7" s="60">
        <f>SUM(AD7*AE7)+(AG7*AE7)</f>
        <v>0</v>
      </c>
      <c r="AG7" s="60">
        <v>6.52</v>
      </c>
      <c r="AH7" s="18"/>
      <c r="AI7">
        <f>SUM(BE7*AE7)</f>
        <v>0</v>
      </c>
      <c r="BD7">
        <f>SUM(BE7*J7)</f>
        <v>0</v>
      </c>
      <c r="BE7">
        <v>69.05</v>
      </c>
    </row>
    <row r="8" spans="1:57">
      <c r="A8" s="19"/>
      <c r="B8" s="19"/>
      <c r="C8" s="30"/>
      <c r="D8" s="19"/>
      <c r="E8" s="19"/>
      <c r="F8" s="19"/>
      <c r="G8" s="19"/>
      <c r="H8" s="19"/>
      <c r="I8" s="61"/>
      <c r="J8" s="19"/>
      <c r="K8" s="65"/>
      <c r="L8" s="68"/>
      <c r="M8" s="49"/>
      <c r="N8" s="15"/>
      <c r="O8" s="15"/>
      <c r="P8" s="19"/>
      <c r="Q8" s="19"/>
      <c r="R8" s="61"/>
      <c r="S8" s="19"/>
      <c r="T8" s="61"/>
      <c r="U8" s="61"/>
      <c r="V8" s="19"/>
      <c r="W8" s="69"/>
      <c r="X8" s="15"/>
      <c r="Y8" s="15"/>
      <c r="Z8" s="19"/>
      <c r="AA8" s="19"/>
      <c r="AB8" s="19"/>
      <c r="AC8" s="19"/>
      <c r="AD8" s="61"/>
      <c r="AE8" s="19"/>
      <c r="AF8" s="61"/>
      <c r="AG8" s="61"/>
      <c r="AH8" s="19"/>
      <c r="AI8" s="55"/>
      <c r="AJ8" s="55"/>
      <c r="BD8"/>
      <c r="BE8"/>
    </row>
    <row r="9" spans="1:57">
      <c r="A9" s="17" t="s">
        <v>34</v>
      </c>
      <c r="B9" s="17" t="s">
        <v>44</v>
      </c>
      <c r="C9" s="28" t="s">
        <v>45</v>
      </c>
      <c r="D9" s="17" t="s">
        <v>46</v>
      </c>
      <c r="E9" s="17" t="s">
        <v>38</v>
      </c>
      <c r="F9" s="17" t="s">
        <v>39</v>
      </c>
      <c r="G9" s="17"/>
      <c r="H9" s="17">
        <v>200</v>
      </c>
      <c r="I9" s="59">
        <v>122.22</v>
      </c>
      <c r="J9" s="52"/>
      <c r="K9" s="63">
        <f>SUM(I9*J9)+(L9*J9)</f>
        <v>0</v>
      </c>
      <c r="L9" s="59">
        <v>9.83</v>
      </c>
      <c r="M9" s="17"/>
      <c r="N9" s="15"/>
      <c r="O9" s="15" t="s">
        <v>44</v>
      </c>
      <c r="P9" s="17" t="s">
        <v>47</v>
      </c>
      <c r="Q9" s="17">
        <v>200</v>
      </c>
      <c r="R9" s="59">
        <v>122.22</v>
      </c>
      <c r="S9" s="52"/>
      <c r="T9" s="59">
        <f>SUM(R9*S9)+(U9*S9)</f>
        <v>0</v>
      </c>
      <c r="U9" s="59">
        <v>9.83</v>
      </c>
      <c r="V9" s="17"/>
      <c r="W9" s="15"/>
      <c r="X9" s="15">
        <f>SUM(BE9*S9)</f>
        <v>0</v>
      </c>
      <c r="Y9" s="15"/>
      <c r="Z9" s="17" t="s">
        <v>34</v>
      </c>
      <c r="AA9" s="17" t="s">
        <v>44</v>
      </c>
      <c r="AB9" s="17" t="s">
        <v>47</v>
      </c>
      <c r="AC9" s="17">
        <v>200</v>
      </c>
      <c r="AD9" s="59">
        <v>122.22</v>
      </c>
      <c r="AE9" s="52"/>
      <c r="AF9" s="59">
        <f>SUM(AD9*AE9)+(AG9*AE9)</f>
        <v>0</v>
      </c>
      <c r="AG9" s="59">
        <v>9.83</v>
      </c>
      <c r="AH9" s="17"/>
      <c r="AI9">
        <f>SUM(BE9*AE9)</f>
        <v>0</v>
      </c>
      <c r="BD9">
        <f>SUM(BE9*J9)</f>
        <v>0</v>
      </c>
      <c r="BE9">
        <v>78.76</v>
      </c>
    </row>
    <row r="10" spans="1:57">
      <c r="A10" s="18" t="s">
        <v>34</v>
      </c>
      <c r="B10" s="18" t="s">
        <v>48</v>
      </c>
      <c r="C10" s="29" t="s">
        <v>45</v>
      </c>
      <c r="D10" s="18" t="s">
        <v>49</v>
      </c>
      <c r="E10" s="18" t="s">
        <v>38</v>
      </c>
      <c r="F10" s="18" t="s">
        <v>39</v>
      </c>
      <c r="G10" s="18"/>
      <c r="H10" s="18">
        <v>200</v>
      </c>
      <c r="I10" s="60">
        <v>122.22</v>
      </c>
      <c r="J10" s="52"/>
      <c r="K10" s="64">
        <f>SUM(I10*J10)+(L10*J10)</f>
        <v>0</v>
      </c>
      <c r="L10" s="67">
        <v>12.33</v>
      </c>
      <c r="M10" s="48"/>
      <c r="N10" s="15"/>
      <c r="O10" s="15" t="s">
        <v>48</v>
      </c>
      <c r="P10" s="18" t="s">
        <v>50</v>
      </c>
      <c r="Q10" s="18">
        <v>0.0</v>
      </c>
      <c r="R10" s="60">
        <v>122.22</v>
      </c>
      <c r="S10" s="52"/>
      <c r="T10" s="60">
        <f>SUM(R10*S10)+(U10*S10)</f>
        <v>0</v>
      </c>
      <c r="U10" s="60">
        <v>12.33</v>
      </c>
      <c r="V10" s="18"/>
      <c r="W10" s="15"/>
      <c r="X10" s="15">
        <f>SUM(BE10*S10)</f>
        <v>0</v>
      </c>
      <c r="Y10" s="15"/>
      <c r="Z10" s="18" t="s">
        <v>34</v>
      </c>
      <c r="AA10" s="18" t="s">
        <v>48</v>
      </c>
      <c r="AB10" s="18" t="s">
        <v>50</v>
      </c>
      <c r="AC10" s="18">
        <v>0.0</v>
      </c>
      <c r="AD10" s="60">
        <v>122.22</v>
      </c>
      <c r="AE10" s="52"/>
      <c r="AF10" s="60">
        <f>SUM(AD10*AE10)+(AG10*AE10)</f>
        <v>0</v>
      </c>
      <c r="AG10" s="60">
        <v>12.33</v>
      </c>
      <c r="AH10" s="18"/>
      <c r="AI10">
        <f>SUM(BE10*AE10)</f>
        <v>0</v>
      </c>
      <c r="BD10">
        <f>SUM(BE10*J10)</f>
        <v>0</v>
      </c>
      <c r="BE10">
        <v>78.76</v>
      </c>
    </row>
    <row r="11" spans="1:57">
      <c r="A11" s="19"/>
      <c r="B11" s="19"/>
      <c r="C11" s="30"/>
      <c r="D11" s="19"/>
      <c r="E11" s="19"/>
      <c r="F11" s="19"/>
      <c r="G11" s="19"/>
      <c r="H11" s="19"/>
      <c r="I11" s="61"/>
      <c r="J11" s="19"/>
      <c r="K11" s="65"/>
      <c r="L11" s="68"/>
      <c r="M11" s="49"/>
      <c r="N11" s="15"/>
      <c r="O11" s="15"/>
      <c r="P11" s="19"/>
      <c r="Q11" s="19"/>
      <c r="R11" s="61"/>
      <c r="S11" s="19"/>
      <c r="T11" s="61"/>
      <c r="U11" s="61"/>
      <c r="V11" s="19"/>
      <c r="W11" s="69"/>
      <c r="X11" s="15"/>
      <c r="Y11" s="15"/>
      <c r="Z11" s="19"/>
      <c r="AA11" s="19"/>
      <c r="AB11" s="19"/>
      <c r="AC11" s="19"/>
      <c r="AD11" s="61"/>
      <c r="AE11" s="19"/>
      <c r="AF11" s="61"/>
      <c r="AG11" s="61"/>
      <c r="AH11" s="19"/>
      <c r="AI11" s="55"/>
      <c r="AJ11" s="55"/>
      <c r="BD11"/>
      <c r="BE11"/>
    </row>
    <row r="12" spans="1:57">
      <c r="A12" s="17" t="s">
        <v>34</v>
      </c>
      <c r="B12" s="17" t="s">
        <v>51</v>
      </c>
      <c r="C12" s="28" t="s">
        <v>52</v>
      </c>
      <c r="D12" s="17" t="s">
        <v>53</v>
      </c>
      <c r="E12" s="17" t="s">
        <v>54</v>
      </c>
      <c r="F12" s="17" t="s">
        <v>55</v>
      </c>
      <c r="G12" s="17"/>
      <c r="H12" s="17">
        <v>200</v>
      </c>
      <c r="I12" s="59">
        <v>200.16</v>
      </c>
      <c r="J12" s="52"/>
      <c r="K12" s="63">
        <f>SUM(I12*J12)+(L12*J12)</f>
        <v>0</v>
      </c>
      <c r="L12" s="59">
        <v>29.39</v>
      </c>
      <c r="M12" s="17"/>
      <c r="N12" s="15"/>
      <c r="O12" s="15" t="s">
        <v>51</v>
      </c>
      <c r="P12" s="17" t="s">
        <v>56</v>
      </c>
      <c r="Q12" s="17">
        <v>200</v>
      </c>
      <c r="R12" s="59">
        <v>200.16</v>
      </c>
      <c r="S12" s="52"/>
      <c r="T12" s="59">
        <f>SUM(R12*S12)+(U12*S12)</f>
        <v>0</v>
      </c>
      <c r="U12" s="59">
        <v>29.39</v>
      </c>
      <c r="V12" s="17"/>
      <c r="W12" s="15"/>
      <c r="X12" s="15">
        <f>SUM(BE12*S12)</f>
        <v>0</v>
      </c>
      <c r="Y12" s="15"/>
      <c r="Z12" s="17" t="s">
        <v>34</v>
      </c>
      <c r="AA12" s="17" t="s">
        <v>51</v>
      </c>
      <c r="AB12" s="17" t="s">
        <v>56</v>
      </c>
      <c r="AC12" s="17">
        <v>200</v>
      </c>
      <c r="AD12" s="59">
        <v>200.16</v>
      </c>
      <c r="AE12" s="52"/>
      <c r="AF12" s="59">
        <f>SUM(AD12*AE12)+(AG12*AE12)</f>
        <v>0</v>
      </c>
      <c r="AG12" s="59">
        <v>29.39</v>
      </c>
      <c r="AH12" s="17"/>
      <c r="AI12">
        <f>SUM(BE12*AE12)</f>
        <v>0</v>
      </c>
      <c r="BD12">
        <f>SUM(BE12*J12)</f>
        <v>0</v>
      </c>
      <c r="BE12">
        <v>130.66</v>
      </c>
    </row>
    <row r="13" spans="1:57">
      <c r="A13" s="18" t="s">
        <v>34</v>
      </c>
      <c r="B13" s="18" t="s">
        <v>57</v>
      </c>
      <c r="C13" s="29" t="s">
        <v>52</v>
      </c>
      <c r="D13" s="18" t="s">
        <v>53</v>
      </c>
      <c r="E13" s="18" t="s">
        <v>38</v>
      </c>
      <c r="F13" s="18" t="s">
        <v>39</v>
      </c>
      <c r="G13" s="18"/>
      <c r="H13" s="18">
        <v>200</v>
      </c>
      <c r="I13" s="60">
        <v>180.99</v>
      </c>
      <c r="J13" s="52"/>
      <c r="K13" s="64">
        <f>SUM(I13*J13)+(L13*J13)</f>
        <v>0</v>
      </c>
      <c r="L13" s="67">
        <v>29.39</v>
      </c>
      <c r="M13" s="48"/>
      <c r="N13" s="15"/>
      <c r="O13" s="15" t="s">
        <v>57</v>
      </c>
      <c r="P13" s="18" t="s">
        <v>58</v>
      </c>
      <c r="Q13" s="18">
        <v>200</v>
      </c>
      <c r="R13" s="60">
        <v>180.99</v>
      </c>
      <c r="S13" s="52"/>
      <c r="T13" s="60">
        <f>SUM(R13*S13)+(U13*S13)</f>
        <v>0</v>
      </c>
      <c r="U13" s="60">
        <v>29.39</v>
      </c>
      <c r="V13" s="18"/>
      <c r="W13" s="15"/>
      <c r="X13" s="15">
        <f>SUM(BE13*S13)</f>
        <v>0</v>
      </c>
      <c r="Y13" s="15"/>
      <c r="Z13" s="18" t="s">
        <v>34</v>
      </c>
      <c r="AA13" s="18" t="s">
        <v>57</v>
      </c>
      <c r="AB13" s="18" t="s">
        <v>58</v>
      </c>
      <c r="AC13" s="18">
        <v>200</v>
      </c>
      <c r="AD13" s="60">
        <v>180.99</v>
      </c>
      <c r="AE13" s="52"/>
      <c r="AF13" s="60">
        <f>SUM(AD13*AE13)+(AG13*AE13)</f>
        <v>0</v>
      </c>
      <c r="AG13" s="60">
        <v>29.39</v>
      </c>
      <c r="AH13" s="18"/>
      <c r="AI13">
        <f>SUM(BE13*AE13)</f>
        <v>0</v>
      </c>
      <c r="BD13">
        <f>SUM(BE13*J13)</f>
        <v>0</v>
      </c>
      <c r="BE13">
        <v>119.0</v>
      </c>
    </row>
    <row r="14" spans="1:57">
      <c r="A14" s="17" t="s">
        <v>34</v>
      </c>
      <c r="B14" s="17" t="s">
        <v>59</v>
      </c>
      <c r="C14" s="28" t="s">
        <v>52</v>
      </c>
      <c r="D14" s="17" t="s">
        <v>60</v>
      </c>
      <c r="E14" s="17" t="s">
        <v>38</v>
      </c>
      <c r="F14" s="17" t="s">
        <v>39</v>
      </c>
      <c r="G14" s="17"/>
      <c r="H14" s="17">
        <v>180.0</v>
      </c>
      <c r="I14" s="59">
        <v>180.99</v>
      </c>
      <c r="J14" s="52"/>
      <c r="K14" s="63">
        <f>SUM(I14*J14)+(L14*J14)</f>
        <v>0</v>
      </c>
      <c r="L14" s="59">
        <v>25.28</v>
      </c>
      <c r="M14" s="17"/>
      <c r="N14" s="15"/>
      <c r="O14" s="15" t="s">
        <v>59</v>
      </c>
      <c r="P14" s="17" t="s">
        <v>61</v>
      </c>
      <c r="Q14" s="17">
        <v>56.0</v>
      </c>
      <c r="R14" s="59">
        <v>180.99</v>
      </c>
      <c r="S14" s="52"/>
      <c r="T14" s="59">
        <f>SUM(R14*S14)+(U14*S14)</f>
        <v>0</v>
      </c>
      <c r="U14" s="59">
        <v>25.28</v>
      </c>
      <c r="V14" s="17"/>
      <c r="W14" s="15"/>
      <c r="X14" s="15">
        <f>SUM(BE14*S14)</f>
        <v>0</v>
      </c>
      <c r="Y14" s="15"/>
      <c r="Z14" s="17" t="s">
        <v>34</v>
      </c>
      <c r="AA14" s="17" t="s">
        <v>59</v>
      </c>
      <c r="AB14" s="17" t="s">
        <v>61</v>
      </c>
      <c r="AC14" s="17">
        <v>0.0</v>
      </c>
      <c r="AD14" s="59">
        <v>180.99</v>
      </c>
      <c r="AE14" s="52"/>
      <c r="AF14" s="59">
        <f>SUM(AD14*AE14)+(AG14*AE14)</f>
        <v>0</v>
      </c>
      <c r="AG14" s="59">
        <v>25.28</v>
      </c>
      <c r="AH14" s="17"/>
      <c r="AI14">
        <f>SUM(BE14*AE14)</f>
        <v>0</v>
      </c>
      <c r="BD14">
        <f>SUM(BE14*J14)</f>
        <v>0</v>
      </c>
      <c r="BE14">
        <v>119.0</v>
      </c>
    </row>
    <row r="15" spans="1:57">
      <c r="A15" s="18" t="s">
        <v>34</v>
      </c>
      <c r="B15" s="18" t="s">
        <v>62</v>
      </c>
      <c r="C15" s="29" t="s">
        <v>52</v>
      </c>
      <c r="D15" s="18" t="s">
        <v>60</v>
      </c>
      <c r="E15" s="18" t="s">
        <v>54</v>
      </c>
      <c r="F15" s="18" t="s">
        <v>55</v>
      </c>
      <c r="G15" s="18"/>
      <c r="H15" s="18">
        <v>60.0</v>
      </c>
      <c r="I15" s="60">
        <v>200.16</v>
      </c>
      <c r="J15" s="52"/>
      <c r="K15" s="64">
        <f>SUM(I15*J15)+(L15*J15)</f>
        <v>0</v>
      </c>
      <c r="L15" s="67">
        <v>25.28</v>
      </c>
      <c r="M15" s="48"/>
      <c r="N15" s="15"/>
      <c r="O15" s="15" t="s">
        <v>62</v>
      </c>
      <c r="P15" s="18" t="s">
        <v>63</v>
      </c>
      <c r="Q15" s="18">
        <v>0.0</v>
      </c>
      <c r="R15" s="60">
        <v>200.16</v>
      </c>
      <c r="S15" s="52"/>
      <c r="T15" s="60">
        <f>SUM(R15*S15)+(U15*S15)</f>
        <v>0</v>
      </c>
      <c r="U15" s="60">
        <v>25.28</v>
      </c>
      <c r="V15" s="18"/>
      <c r="W15" s="15"/>
      <c r="X15" s="15">
        <f>SUM(BE15*S15)</f>
        <v>0</v>
      </c>
      <c r="Y15" s="15"/>
      <c r="Z15" s="18" t="s">
        <v>34</v>
      </c>
      <c r="AA15" s="18" t="s">
        <v>62</v>
      </c>
      <c r="AB15" s="18" t="s">
        <v>63</v>
      </c>
      <c r="AC15" s="18">
        <v>0.0</v>
      </c>
      <c r="AD15" s="60">
        <v>200.16</v>
      </c>
      <c r="AE15" s="52"/>
      <c r="AF15" s="60">
        <f>SUM(AD15*AE15)+(AG15*AE15)</f>
        <v>0</v>
      </c>
      <c r="AG15" s="60">
        <v>25.28</v>
      </c>
      <c r="AH15" s="18"/>
      <c r="AI15">
        <f>SUM(BE15*AE15)</f>
        <v>0</v>
      </c>
      <c r="BD15">
        <f>SUM(BE15*J15)</f>
        <v>0</v>
      </c>
      <c r="BE15">
        <v>130.66</v>
      </c>
    </row>
    <row r="16" spans="1:57">
      <c r="A16" s="19"/>
      <c r="B16" s="19"/>
      <c r="C16" s="30"/>
      <c r="D16" s="19"/>
      <c r="E16" s="19"/>
      <c r="F16" s="19"/>
      <c r="G16" s="19"/>
      <c r="H16" s="19"/>
      <c r="I16" s="61"/>
      <c r="J16" s="19"/>
      <c r="K16" s="65"/>
      <c r="L16" s="68"/>
      <c r="M16" s="49"/>
      <c r="N16" s="15"/>
      <c r="O16" s="15"/>
      <c r="P16" s="19"/>
      <c r="Q16" s="19"/>
      <c r="R16" s="61"/>
      <c r="S16" s="19"/>
      <c r="T16" s="61"/>
      <c r="U16" s="61"/>
      <c r="V16" s="19"/>
      <c r="W16" s="69"/>
      <c r="X16" s="15"/>
      <c r="Y16" s="15"/>
      <c r="Z16" s="19"/>
      <c r="AA16" s="19"/>
      <c r="AB16" s="19"/>
      <c r="AC16" s="19"/>
      <c r="AD16" s="61"/>
      <c r="AE16" s="19"/>
      <c r="AF16" s="61"/>
      <c r="AG16" s="61"/>
      <c r="AH16" s="19"/>
      <c r="AI16" s="55"/>
      <c r="AJ16" s="55"/>
      <c r="BD16"/>
      <c r="BE16"/>
    </row>
    <row r="17" spans="1:57">
      <c r="A17" s="17" t="s">
        <v>34</v>
      </c>
      <c r="B17" s="17" t="s">
        <v>64</v>
      </c>
      <c r="C17" s="28" t="s">
        <v>65</v>
      </c>
      <c r="D17" s="17" t="s">
        <v>66</v>
      </c>
      <c r="E17" s="17" t="s">
        <v>38</v>
      </c>
      <c r="F17" s="17" t="s">
        <v>39</v>
      </c>
      <c r="G17" s="17"/>
      <c r="H17" s="17">
        <v>126.0</v>
      </c>
      <c r="I17" s="59">
        <v>141.2</v>
      </c>
      <c r="J17" s="52"/>
      <c r="K17" s="63">
        <f>SUM(I17*J17)+(L17*J17)</f>
        <v>0</v>
      </c>
      <c r="L17" s="59">
        <v>18.99</v>
      </c>
      <c r="M17" s="17"/>
      <c r="N17" s="15"/>
      <c r="O17" s="15" t="s">
        <v>64</v>
      </c>
      <c r="P17" s="17" t="s">
        <v>67</v>
      </c>
      <c r="Q17" s="17">
        <v>200</v>
      </c>
      <c r="R17" s="59">
        <v>141.2</v>
      </c>
      <c r="S17" s="52"/>
      <c r="T17" s="59">
        <f>SUM(R17*S17)+(U17*S17)</f>
        <v>0</v>
      </c>
      <c r="U17" s="59">
        <v>18.99</v>
      </c>
      <c r="V17" s="17"/>
      <c r="W17" s="15"/>
      <c r="X17" s="15">
        <f>SUM(BE17*S17)</f>
        <v>0</v>
      </c>
      <c r="Y17" s="15"/>
      <c r="Z17" s="17" t="s">
        <v>34</v>
      </c>
      <c r="AA17" s="17" t="s">
        <v>64</v>
      </c>
      <c r="AB17" s="17" t="s">
        <v>67</v>
      </c>
      <c r="AC17" s="17">
        <v>21.0</v>
      </c>
      <c r="AD17" s="59">
        <v>141.2</v>
      </c>
      <c r="AE17" s="52"/>
      <c r="AF17" s="59">
        <f>SUM(AD17*AE17)+(AG17*AE17)</f>
        <v>0</v>
      </c>
      <c r="AG17" s="59">
        <v>18.99</v>
      </c>
      <c r="AH17" s="17"/>
      <c r="AI17">
        <f>SUM(BE17*AE17)</f>
        <v>0</v>
      </c>
      <c r="BD17">
        <f>SUM(BE17*J17)</f>
        <v>0</v>
      </c>
      <c r="BE17">
        <v>91.26</v>
      </c>
    </row>
    <row r="18" spans="1:57">
      <c r="A18" s="19"/>
      <c r="B18" s="19"/>
      <c r="C18" s="30"/>
      <c r="D18" s="19"/>
      <c r="E18" s="19"/>
      <c r="F18" s="19"/>
      <c r="G18" s="19"/>
      <c r="H18" s="19"/>
      <c r="I18" s="61"/>
      <c r="J18" s="19"/>
      <c r="K18" s="66"/>
      <c r="L18" s="61"/>
      <c r="M18" s="19"/>
      <c r="N18" s="15"/>
      <c r="O18" s="15"/>
      <c r="P18" s="19"/>
      <c r="Q18" s="19"/>
      <c r="R18" s="61"/>
      <c r="S18" s="19"/>
      <c r="T18" s="61"/>
      <c r="U18" s="61"/>
      <c r="V18" s="19"/>
      <c r="W18" s="69"/>
      <c r="X18" s="15"/>
      <c r="Y18" s="15"/>
      <c r="Z18" s="19"/>
      <c r="AA18" s="19"/>
      <c r="AB18" s="19"/>
      <c r="AC18" s="19"/>
      <c r="AD18" s="61"/>
      <c r="AE18" s="19"/>
      <c r="AF18" s="61"/>
      <c r="AG18" s="61"/>
      <c r="AH18" s="19"/>
      <c r="AI18" s="55"/>
      <c r="AJ18" s="55"/>
      <c r="BD18"/>
      <c r="BE18"/>
    </row>
    <row r="19" spans="1:57">
      <c r="A19" s="18" t="s">
        <v>34</v>
      </c>
      <c r="B19" s="18" t="s">
        <v>68</v>
      </c>
      <c r="C19" s="29" t="s">
        <v>69</v>
      </c>
      <c r="D19" s="18" t="s">
        <v>70</v>
      </c>
      <c r="E19" s="18" t="s">
        <v>38</v>
      </c>
      <c r="F19" s="18" t="s">
        <v>39</v>
      </c>
      <c r="G19" s="18"/>
      <c r="H19" s="18">
        <v>200</v>
      </c>
      <c r="I19" s="60">
        <v>173.71</v>
      </c>
      <c r="J19" s="52"/>
      <c r="K19" s="64">
        <f>SUM(I19*J19)+(L19*J19)</f>
        <v>0</v>
      </c>
      <c r="L19" s="67">
        <v>25.28</v>
      </c>
      <c r="M19" s="48"/>
      <c r="N19" s="15"/>
      <c r="O19" s="15" t="s">
        <v>68</v>
      </c>
      <c r="P19" s="18" t="s">
        <v>71</v>
      </c>
      <c r="Q19" s="18">
        <v>200</v>
      </c>
      <c r="R19" s="60">
        <v>173.71</v>
      </c>
      <c r="S19" s="52"/>
      <c r="T19" s="60">
        <f>SUM(R19*S19)+(U19*S19)</f>
        <v>0</v>
      </c>
      <c r="U19" s="60">
        <v>25.28</v>
      </c>
      <c r="V19" s="18"/>
      <c r="W19" s="15"/>
      <c r="X19" s="15">
        <f>SUM(BE19*S19)</f>
        <v>0</v>
      </c>
      <c r="Y19" s="15"/>
      <c r="Z19" s="18" t="s">
        <v>34</v>
      </c>
      <c r="AA19" s="18" t="s">
        <v>68</v>
      </c>
      <c r="AB19" s="18" t="s">
        <v>71</v>
      </c>
      <c r="AC19" s="18">
        <v>200</v>
      </c>
      <c r="AD19" s="60">
        <v>173.71</v>
      </c>
      <c r="AE19" s="52"/>
      <c r="AF19" s="60">
        <f>SUM(AD19*AE19)+(AG19*AE19)</f>
        <v>0</v>
      </c>
      <c r="AG19" s="60">
        <v>25.28</v>
      </c>
      <c r="AH19" s="18"/>
      <c r="AI19">
        <f>SUM(BE19*AE19)</f>
        <v>0</v>
      </c>
      <c r="BD19">
        <f>SUM(BE19*J19)</f>
        <v>0</v>
      </c>
      <c r="BE19">
        <v>113.98</v>
      </c>
    </row>
    <row r="20" spans="1:57">
      <c r="A20" s="17" t="s">
        <v>34</v>
      </c>
      <c r="B20" s="17" t="s">
        <v>72</v>
      </c>
      <c r="C20" s="28" t="s">
        <v>69</v>
      </c>
      <c r="D20" s="17" t="s">
        <v>70</v>
      </c>
      <c r="E20" s="17" t="s">
        <v>54</v>
      </c>
      <c r="F20" s="17" t="s">
        <v>55</v>
      </c>
      <c r="G20" s="17"/>
      <c r="H20" s="17">
        <v>200</v>
      </c>
      <c r="I20" s="59">
        <v>195.14</v>
      </c>
      <c r="J20" s="52"/>
      <c r="K20" s="63">
        <f>SUM(I20*J20)+(L20*J20)</f>
        <v>0</v>
      </c>
      <c r="L20" s="59">
        <v>25.28</v>
      </c>
      <c r="M20" s="17"/>
      <c r="N20" s="15"/>
      <c r="O20" s="15" t="s">
        <v>72</v>
      </c>
      <c r="P20" s="17" t="s">
        <v>73</v>
      </c>
      <c r="Q20" s="17">
        <v>200</v>
      </c>
      <c r="R20" s="59">
        <v>195.14</v>
      </c>
      <c r="S20" s="52"/>
      <c r="T20" s="59">
        <f>SUM(R20*S20)+(U20*S20)</f>
        <v>0</v>
      </c>
      <c r="U20" s="59">
        <v>25.28</v>
      </c>
      <c r="V20" s="17"/>
      <c r="W20" s="15"/>
      <c r="X20" s="15">
        <f>SUM(BE20*S20)</f>
        <v>0</v>
      </c>
      <c r="Y20" s="15"/>
      <c r="Z20" s="17" t="s">
        <v>34</v>
      </c>
      <c r="AA20" s="17" t="s">
        <v>72</v>
      </c>
      <c r="AB20" s="17" t="s">
        <v>73</v>
      </c>
      <c r="AC20" s="17">
        <v>200</v>
      </c>
      <c r="AD20" s="59">
        <v>195.14</v>
      </c>
      <c r="AE20" s="52"/>
      <c r="AF20" s="59">
        <f>SUM(AD20*AE20)+(AG20*AE20)</f>
        <v>0</v>
      </c>
      <c r="AG20" s="59">
        <v>25.28</v>
      </c>
      <c r="AH20" s="17"/>
      <c r="AI20">
        <f>SUM(BE20*AE20)</f>
        <v>0</v>
      </c>
      <c r="BD20">
        <f>SUM(BE20*J20)</f>
        <v>0</v>
      </c>
      <c r="BE20">
        <v>126.5</v>
      </c>
    </row>
    <row r="21" spans="1:57">
      <c r="A21" s="18" t="s">
        <v>34</v>
      </c>
      <c r="B21" s="18" t="s">
        <v>91</v>
      </c>
      <c r="C21" s="29" t="s">
        <v>69</v>
      </c>
      <c r="D21" s="18" t="s">
        <v>53</v>
      </c>
      <c r="E21" s="18" t="s">
        <v>54</v>
      </c>
      <c r="F21" s="18" t="s">
        <v>55</v>
      </c>
      <c r="G21" s="18"/>
      <c r="H21" s="18">
        <v>200</v>
      </c>
      <c r="I21" s="60">
        <v>195.14</v>
      </c>
      <c r="J21" s="52"/>
      <c r="K21" s="64">
        <f>SUM(I21*J21)+(L21*J21)</f>
        <v>0</v>
      </c>
      <c r="L21" s="67">
        <v>29.39</v>
      </c>
      <c r="M21" s="48"/>
      <c r="N21" s="15"/>
      <c r="O21" s="15" t="s">
        <v>91</v>
      </c>
      <c r="P21" s="18" t="s">
        <v>90</v>
      </c>
      <c r="Q21" s="18">
        <v>200</v>
      </c>
      <c r="R21" s="60">
        <v>195.14</v>
      </c>
      <c r="S21" s="52"/>
      <c r="T21" s="60">
        <f>SUM(R21*S21)+(U21*S21)</f>
        <v>0</v>
      </c>
      <c r="U21" s="60">
        <v>29.39</v>
      </c>
      <c r="V21" s="18"/>
      <c r="W21" s="15"/>
      <c r="X21" s="15">
        <f>SUM(BE21*S21)</f>
        <v>0</v>
      </c>
      <c r="Y21" s="15"/>
      <c r="Z21" s="18" t="s">
        <v>34</v>
      </c>
      <c r="AA21" s="18" t="s">
        <v>91</v>
      </c>
      <c r="AB21" s="18" t="s">
        <v>90</v>
      </c>
      <c r="AC21" s="18">
        <v>112.0</v>
      </c>
      <c r="AD21" s="60">
        <v>195.14</v>
      </c>
      <c r="AE21" s="52"/>
      <c r="AF21" s="60">
        <f>SUM(AD21*AE21)+(AG21*AE21)</f>
        <v>0</v>
      </c>
      <c r="AG21" s="60">
        <v>29.39</v>
      </c>
      <c r="AH21" s="18"/>
      <c r="AI21">
        <f>SUM(BE21*AE21)</f>
        <v>0</v>
      </c>
      <c r="BD21">
        <f>SUM(BE21*J21)</f>
        <v>0</v>
      </c>
      <c r="BE21">
        <v>126.5</v>
      </c>
    </row>
    <row r="22" spans="1:57">
      <c r="A22" s="17" t="s">
        <v>34</v>
      </c>
      <c r="B22" s="17" t="s">
        <v>89</v>
      </c>
      <c r="C22" s="28" t="s">
        <v>69</v>
      </c>
      <c r="D22" s="17" t="s">
        <v>53</v>
      </c>
      <c r="E22" s="17" t="s">
        <v>38</v>
      </c>
      <c r="F22" s="17" t="s">
        <v>39</v>
      </c>
      <c r="G22" s="17"/>
      <c r="H22" s="17">
        <v>50.0</v>
      </c>
      <c r="I22" s="59">
        <v>173.71</v>
      </c>
      <c r="J22" s="52"/>
      <c r="K22" s="63">
        <f>SUM(I22*J22)+(L22*J22)</f>
        <v>0</v>
      </c>
      <c r="L22" s="59">
        <v>29.39</v>
      </c>
      <c r="M22" s="17"/>
      <c r="N22" s="15"/>
      <c r="O22" s="15" t="s">
        <v>89</v>
      </c>
      <c r="P22" s="17" t="s">
        <v>88</v>
      </c>
      <c r="Q22" s="17">
        <v>200</v>
      </c>
      <c r="R22" s="59">
        <v>173.71</v>
      </c>
      <c r="S22" s="52"/>
      <c r="T22" s="59">
        <f>SUM(R22*S22)+(U22*S22)</f>
        <v>0</v>
      </c>
      <c r="U22" s="59">
        <v>29.39</v>
      </c>
      <c r="V22" s="17"/>
      <c r="W22" s="15"/>
      <c r="X22" s="15">
        <f>SUM(BE22*S22)</f>
        <v>0</v>
      </c>
      <c r="Y22" s="15"/>
      <c r="Z22" s="17" t="s">
        <v>34</v>
      </c>
      <c r="AA22" s="17" t="s">
        <v>89</v>
      </c>
      <c r="AB22" s="17" t="s">
        <v>88</v>
      </c>
      <c r="AC22" s="17">
        <v>126.0</v>
      </c>
      <c r="AD22" s="59">
        <v>173.71</v>
      </c>
      <c r="AE22" s="52"/>
      <c r="AF22" s="59">
        <f>SUM(AD22*AE22)+(AG22*AE22)</f>
        <v>0</v>
      </c>
      <c r="AG22" s="59">
        <v>29.39</v>
      </c>
      <c r="AH22" s="17"/>
      <c r="AI22">
        <f>SUM(BE22*AE22)</f>
        <v>0</v>
      </c>
      <c r="BD22">
        <f>SUM(BE22*J22)</f>
        <v>0</v>
      </c>
      <c r="BE22">
        <v>113.98</v>
      </c>
    </row>
    <row r="23" spans="1:57">
      <c r="A23" s="19"/>
      <c r="B23" s="19"/>
      <c r="C23" s="30"/>
      <c r="D23" s="19"/>
      <c r="E23" s="19"/>
      <c r="F23" s="19"/>
      <c r="G23" s="19"/>
      <c r="H23" s="19"/>
      <c r="I23" s="61"/>
      <c r="J23" s="19"/>
      <c r="K23" s="66"/>
      <c r="L23" s="61"/>
      <c r="M23" s="19"/>
      <c r="N23" s="15"/>
      <c r="O23" s="15"/>
      <c r="P23" s="19"/>
      <c r="Q23" s="19"/>
      <c r="R23" s="61"/>
      <c r="S23" s="19"/>
      <c r="T23" s="61"/>
      <c r="U23" s="61"/>
      <c r="V23" s="19"/>
      <c r="W23" s="69"/>
      <c r="X23" s="15"/>
      <c r="Y23" s="15"/>
      <c r="Z23" s="19"/>
      <c r="AA23" s="19"/>
      <c r="AB23" s="19"/>
      <c r="AC23" s="19"/>
      <c r="AD23" s="61"/>
      <c r="AE23" s="19"/>
      <c r="AF23" s="61"/>
      <c r="AG23" s="61"/>
      <c r="AH23" s="19"/>
      <c r="AI23" s="55"/>
      <c r="AJ23" s="55"/>
      <c r="BD23"/>
      <c r="BE23"/>
    </row>
    <row r="24" spans="1:57">
      <c r="A24" s="18" t="s">
        <v>34</v>
      </c>
      <c r="B24" s="18" t="s">
        <v>87</v>
      </c>
      <c r="C24" s="29" t="s">
        <v>85</v>
      </c>
      <c r="D24" s="18" t="s">
        <v>84</v>
      </c>
      <c r="E24" s="18" t="s">
        <v>38</v>
      </c>
      <c r="F24" s="18" t="s">
        <v>39</v>
      </c>
      <c r="G24" s="18"/>
      <c r="H24" s="18">
        <v>200</v>
      </c>
      <c r="I24" s="60">
        <v>199.21</v>
      </c>
      <c r="J24" s="52"/>
      <c r="K24" s="64">
        <f>SUM(I24*J24)+(L24*J24)</f>
        <v>0</v>
      </c>
      <c r="L24" s="67">
        <v>34.59</v>
      </c>
      <c r="M24" s="48"/>
      <c r="N24" s="15"/>
      <c r="O24" s="15" t="s">
        <v>87</v>
      </c>
      <c r="P24" s="18" t="s">
        <v>86</v>
      </c>
      <c r="Q24" s="18">
        <v>83.0</v>
      </c>
      <c r="R24" s="60">
        <v>199.21</v>
      </c>
      <c r="S24" s="52"/>
      <c r="T24" s="60">
        <f>SUM(R24*S24)+(U24*S24)</f>
        <v>0</v>
      </c>
      <c r="U24" s="60">
        <v>34.59</v>
      </c>
      <c r="V24" s="18"/>
      <c r="W24" s="15"/>
      <c r="X24" s="15">
        <f>SUM(BE24*S24)</f>
        <v>0</v>
      </c>
      <c r="Y24" s="15"/>
      <c r="Z24" s="18" t="s">
        <v>34</v>
      </c>
      <c r="AA24" s="18" t="s">
        <v>87</v>
      </c>
      <c r="AB24" s="18" t="s">
        <v>86</v>
      </c>
      <c r="AC24" s="18">
        <v>118.0</v>
      </c>
      <c r="AD24" s="60">
        <v>199.21</v>
      </c>
      <c r="AE24" s="52"/>
      <c r="AF24" s="60">
        <f>SUM(AD24*AE24)+(AG24*AE24)</f>
        <v>0</v>
      </c>
      <c r="AG24" s="60">
        <v>34.59</v>
      </c>
      <c r="AH24" s="18"/>
      <c r="AI24">
        <f>SUM(BE24*AE24)</f>
        <v>0</v>
      </c>
      <c r="BD24">
        <f>SUM(BE24*J24)</f>
        <v>0</v>
      </c>
      <c r="BE24">
        <v>130.04</v>
      </c>
    </row>
    <row r="25" spans="1:57">
      <c r="A25" s="17" t="s">
        <v>34</v>
      </c>
      <c r="B25" s="17" t="s">
        <v>83</v>
      </c>
      <c r="C25" s="28" t="s">
        <v>85</v>
      </c>
      <c r="D25" s="17" t="s">
        <v>84</v>
      </c>
      <c r="E25" s="17" t="s">
        <v>54</v>
      </c>
      <c r="F25" s="17" t="s">
        <v>55</v>
      </c>
      <c r="G25" s="17"/>
      <c r="H25" s="17">
        <v>71.0</v>
      </c>
      <c r="I25" s="59">
        <v>218.39</v>
      </c>
      <c r="J25" s="52"/>
      <c r="K25" s="63">
        <f>SUM(I25*J25)+(L25*J25)</f>
        <v>0</v>
      </c>
      <c r="L25" s="59">
        <v>34.59</v>
      </c>
      <c r="M25" s="17"/>
      <c r="N25" s="15"/>
      <c r="O25" s="15" t="s">
        <v>83</v>
      </c>
      <c r="P25" s="17" t="s">
        <v>82</v>
      </c>
      <c r="Q25" s="17">
        <v>164.0</v>
      </c>
      <c r="R25" s="59">
        <v>218.39</v>
      </c>
      <c r="S25" s="52"/>
      <c r="T25" s="59">
        <f>SUM(R25*S25)+(U25*S25)</f>
        <v>0</v>
      </c>
      <c r="U25" s="59">
        <v>34.59</v>
      </c>
      <c r="V25" s="17"/>
      <c r="W25" s="15"/>
      <c r="X25" s="15">
        <f>SUM(BE25*S25)</f>
        <v>0</v>
      </c>
      <c r="Y25" s="15"/>
      <c r="Z25" s="17" t="s">
        <v>34</v>
      </c>
      <c r="AA25" s="17" t="s">
        <v>83</v>
      </c>
      <c r="AB25" s="17" t="s">
        <v>82</v>
      </c>
      <c r="AC25" s="17">
        <v>0.0</v>
      </c>
      <c r="AD25" s="59">
        <v>218.39</v>
      </c>
      <c r="AE25" s="52"/>
      <c r="AF25" s="59">
        <f>SUM(AD25*AE25)+(AG25*AE25)</f>
        <v>0</v>
      </c>
      <c r="AG25" s="59">
        <v>34.59</v>
      </c>
      <c r="AH25" s="17"/>
      <c r="AI25">
        <f>SUM(BE25*AE25)</f>
        <v>0</v>
      </c>
      <c r="BD25">
        <f>SUM(BE25*J25)</f>
        <v>0</v>
      </c>
      <c r="BE25">
        <v>141.97</v>
      </c>
    </row>
    <row r="26" spans="1:57">
      <c r="A26" s="19"/>
      <c r="B26" s="19"/>
      <c r="C26" s="30"/>
      <c r="D26" s="19"/>
      <c r="E26" s="19"/>
      <c r="F26" s="19"/>
      <c r="G26" s="19"/>
      <c r="H26" s="19"/>
      <c r="I26" s="61"/>
      <c r="J26" s="19"/>
      <c r="K26" s="66"/>
      <c r="L26" s="61"/>
      <c r="M26" s="19"/>
      <c r="N26" s="15"/>
      <c r="O26" s="15"/>
      <c r="P26" s="19"/>
      <c r="Q26" s="19"/>
      <c r="R26" s="61"/>
      <c r="S26" s="19"/>
      <c r="T26" s="61"/>
      <c r="U26" s="61"/>
      <c r="V26" s="19"/>
      <c r="W26" s="69"/>
      <c r="X26" s="15"/>
      <c r="Y26" s="15"/>
      <c r="Z26" s="19"/>
      <c r="AA26" s="19"/>
      <c r="AB26" s="19"/>
      <c r="AC26" s="19"/>
      <c r="AD26" s="61"/>
      <c r="AE26" s="19"/>
      <c r="AF26" s="61"/>
      <c r="AG26" s="61"/>
      <c r="AH26" s="19"/>
      <c r="AI26" s="55"/>
      <c r="AJ26" s="55"/>
      <c r="BD26"/>
      <c r="BE26"/>
    </row>
    <row r="27" spans="1:57">
      <c r="A27" s="18" t="s">
        <v>34</v>
      </c>
      <c r="B27" s="18" t="s">
        <v>80</v>
      </c>
      <c r="C27" s="29" t="s">
        <v>78</v>
      </c>
      <c r="D27" s="18" t="s">
        <v>77</v>
      </c>
      <c r="E27" s="18" t="s">
        <v>81</v>
      </c>
      <c r="F27" s="18" t="s">
        <v>39</v>
      </c>
      <c r="G27" s="18"/>
      <c r="H27" s="18">
        <v>178.0</v>
      </c>
      <c r="I27" s="60">
        <v>187.28</v>
      </c>
      <c r="J27" s="52"/>
      <c r="K27" s="64">
        <f>SUM(I27*J27)+(L27*J27)</f>
        <v>0</v>
      </c>
      <c r="L27" s="67">
        <v>31.04</v>
      </c>
      <c r="M27" s="48"/>
      <c r="N27" s="15"/>
      <c r="O27" s="15" t="s">
        <v>80</v>
      </c>
      <c r="P27" s="18" t="s">
        <v>79</v>
      </c>
      <c r="Q27" s="18">
        <v>132.0</v>
      </c>
      <c r="R27" s="60">
        <v>187.28</v>
      </c>
      <c r="S27" s="52"/>
      <c r="T27" s="60">
        <f>SUM(R27*S27)+(U27*S27)</f>
        <v>0</v>
      </c>
      <c r="U27" s="60">
        <v>31.04</v>
      </c>
      <c r="V27" s="18"/>
      <c r="W27" s="15"/>
      <c r="X27" s="15">
        <f>SUM(BE27*S27)</f>
        <v>0</v>
      </c>
      <c r="Y27" s="15"/>
      <c r="Z27" s="18" t="s">
        <v>34</v>
      </c>
      <c r="AA27" s="18" t="s">
        <v>80</v>
      </c>
      <c r="AB27" s="18" t="s">
        <v>79</v>
      </c>
      <c r="AC27" s="18">
        <v>200</v>
      </c>
      <c r="AD27" s="60">
        <v>187.28</v>
      </c>
      <c r="AE27" s="52"/>
      <c r="AF27" s="60">
        <f>SUM(AD27*AE27)+(AG27*AE27)</f>
        <v>0</v>
      </c>
      <c r="AG27" s="60">
        <v>31.04</v>
      </c>
      <c r="AH27" s="18"/>
      <c r="AI27">
        <f>SUM(BE27*AE27)</f>
        <v>0</v>
      </c>
      <c r="BD27">
        <f>SUM(BE27*J27)</f>
        <v>0</v>
      </c>
      <c r="BE27">
        <v>119.12</v>
      </c>
    </row>
    <row r="28" spans="1:57">
      <c r="A28" s="17" t="s">
        <v>34</v>
      </c>
      <c r="B28" s="17" t="s">
        <v>75</v>
      </c>
      <c r="C28" s="28" t="s">
        <v>78</v>
      </c>
      <c r="D28" s="17" t="s">
        <v>77</v>
      </c>
      <c r="E28" s="17" t="s">
        <v>76</v>
      </c>
      <c r="F28" s="17" t="s">
        <v>55</v>
      </c>
      <c r="G28" s="17"/>
      <c r="H28" s="17">
        <v>65.0</v>
      </c>
      <c r="I28" s="59">
        <v>204.19</v>
      </c>
      <c r="J28" s="52"/>
      <c r="K28" s="63">
        <f>SUM(I28*J28)+(L28*J28)</f>
        <v>0</v>
      </c>
      <c r="L28" s="59">
        <v>31.0</v>
      </c>
      <c r="M28" s="17"/>
      <c r="N28" s="15"/>
      <c r="O28" s="15" t="s">
        <v>75</v>
      </c>
      <c r="P28" s="17" t="s">
        <v>74</v>
      </c>
      <c r="Q28" s="17">
        <v>200</v>
      </c>
      <c r="R28" s="59">
        <v>204.19</v>
      </c>
      <c r="S28" s="52"/>
      <c r="T28" s="59">
        <f>SUM(R28*S28)+(U28*S28)</f>
        <v>0</v>
      </c>
      <c r="U28" s="59">
        <v>31.0</v>
      </c>
      <c r="V28" s="17"/>
      <c r="W28" s="15"/>
      <c r="X28" s="15">
        <f>SUM(BE28*S28)</f>
        <v>0</v>
      </c>
      <c r="Y28" s="15"/>
      <c r="Z28" s="17" t="s">
        <v>34</v>
      </c>
      <c r="AA28" s="17" t="s">
        <v>75</v>
      </c>
      <c r="AB28" s="17" t="s">
        <v>74</v>
      </c>
      <c r="AC28" s="17">
        <v>56.0</v>
      </c>
      <c r="AD28" s="59">
        <v>204.19</v>
      </c>
      <c r="AE28" s="52"/>
      <c r="AF28" s="59">
        <f>SUM(AD28*AE28)+(AG28*AE28)</f>
        <v>0</v>
      </c>
      <c r="AG28" s="59">
        <v>31.0</v>
      </c>
      <c r="AH28" s="17"/>
      <c r="AI28">
        <f>SUM(BE28*AE28)</f>
        <v>0</v>
      </c>
      <c r="BD28">
        <f>SUM(BE28*J28)</f>
        <v>0</v>
      </c>
      <c r="BE28">
        <v>130.97</v>
      </c>
    </row>
    <row r="29" spans="1:57">
      <c r="A29" s="19"/>
      <c r="B29" s="19"/>
      <c r="C29" s="30"/>
      <c r="D29" s="19"/>
      <c r="E29" s="19"/>
      <c r="F29" s="19"/>
      <c r="G29" s="19"/>
      <c r="H29" s="19"/>
      <c r="I29" s="61"/>
      <c r="J29" s="19"/>
      <c r="K29" s="66"/>
      <c r="L29" s="61"/>
      <c r="M29" s="19"/>
      <c r="N29" s="15"/>
      <c r="O29" s="15"/>
      <c r="P29" s="19"/>
      <c r="Q29" s="19"/>
      <c r="R29" s="61"/>
      <c r="S29" s="19"/>
      <c r="T29" s="61"/>
      <c r="U29" s="61"/>
      <c r="V29" s="19"/>
      <c r="W29" s="69"/>
      <c r="X29" s="15"/>
      <c r="Y29" s="15"/>
      <c r="Z29" s="19"/>
      <c r="AA29" s="19"/>
      <c r="AB29" s="19"/>
      <c r="AC29" s="19"/>
      <c r="AD29" s="61"/>
      <c r="AE29" s="19"/>
      <c r="AF29" s="61"/>
      <c r="AG29" s="61"/>
      <c r="AH29" s="19"/>
      <c r="AI29" s="55"/>
      <c r="AJ29" s="55"/>
      <c r="BD29"/>
      <c r="BE29"/>
    </row>
    <row r="30" spans="1:57">
      <c r="A30" s="18"/>
      <c r="B30" s="18"/>
      <c r="C30" s="18"/>
      <c r="D30" s="18"/>
      <c r="E30" s="18"/>
      <c r="F30" s="18"/>
      <c r="G30" s="18"/>
      <c r="H30" s="18"/>
      <c r="I30" s="60"/>
      <c r="J30" s="18"/>
      <c r="K30" s="70"/>
      <c r="L30" s="70"/>
      <c r="M30" s="15"/>
      <c r="N30" s="15"/>
      <c r="O30" s="15"/>
      <c r="P30" s="18"/>
      <c r="Q30" s="18"/>
      <c r="R30" s="60"/>
      <c r="S30" s="18"/>
      <c r="T30" s="60"/>
      <c r="U30" s="60"/>
      <c r="V30" s="18"/>
      <c r="W30" s="15"/>
      <c r="X30" s="15"/>
      <c r="Y30" s="15"/>
      <c r="Z30" s="18"/>
      <c r="AA30" s="18"/>
      <c r="AB30" s="18"/>
      <c r="AC30" s="18"/>
      <c r="AD30" s="60"/>
      <c r="AE30" s="18"/>
      <c r="AF30" s="60"/>
      <c r="AG30" s="60"/>
      <c r="AH30" s="18"/>
      <c r="BE30"/>
    </row>
  </sheetData>
  <mergeCells>
    <mergeCell ref="A1:A3"/>
    <mergeCell ref="B1:D1"/>
    <mergeCell ref="C2:D2"/>
    <mergeCell ref="C3:D3"/>
    <mergeCell ref="C4:D4"/>
    <mergeCell ref="E2:I2"/>
    <mergeCell ref="E3:I3"/>
    <mergeCell ref="E4:I4"/>
    <mergeCell ref="I1:J1"/>
    <mergeCell ref="E1:H1"/>
    <mergeCell ref="N1:O1"/>
    <mergeCell ref="Q2:T2"/>
    <mergeCell ref="Q3:T3"/>
    <mergeCell ref="Q4:T4"/>
    <mergeCell ref="T1:U1"/>
    <mergeCell ref="Q1:S1"/>
    <mergeCell ref="Z1:AA1"/>
    <mergeCell ref="AC2:AF2"/>
    <mergeCell ref="AC3:AF3"/>
    <mergeCell ref="AC4:AF4"/>
    <mergeCell ref="AF1:AG1"/>
    <mergeCell ref="AC1:AE1"/>
  </mergeCells>
  <conditionalFormatting sqref="J2">
    <cfRule type="cellIs" dxfId="0" priority="1" operator="greaterThanOrEqual">
      <formula>32001</formula>
    </cfRule>
    <cfRule type="cellIs" dxfId="0" priority="2" operator="greaterThanOrEqual">
      <formula>32001</formula>
    </cfRule>
  </conditionalFormatting>
  <printOptions gridLines="false" gridLinesSet="true"/>
  <pageMargins left="0" right="0" top="0" bottom="0" header="0.3" footer="0.3"/>
  <pageSetup paperSize="1" orientation="default" scale="65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CA, PA &amp; KY BySize</vt:lpstr>
      <vt:lpstr>CA, PA &amp; KY ByBrand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2023-06-30T20:54:52+00:00</dcterms:created>
  <dcterms:modified xsi:type="dcterms:W3CDTF">2023-06-30T20:54:52+00:00</dcterms:modified>
  <dc:title>Untitled Spreadsheet</dc:title>
  <dc:description/>
  <dc:subject/>
  <cp:keywords/>
  <cp:category/>
</cp:coreProperties>
</file>