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proj\gis2measure\计量地理学实验\新建文件夹\"/>
    </mc:Choice>
  </mc:AlternateContent>
  <xr:revisionPtr revIDLastSave="0" documentId="13_ncr:1_{13067817-CA0A-4C3C-8B02-5AD8EB2CCF7E}" xr6:coauthVersionLast="36" xr6:coauthVersionMax="36" xr10:uidLastSave="{00000000-0000-0000-0000-000000000000}"/>
  <bookViews>
    <workbookView xWindow="600" yWindow="105" windowWidth="20475" windowHeight="963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1" l="1"/>
  <c r="C7" i="1"/>
  <c r="D7" i="1"/>
  <c r="E7" i="1"/>
  <c r="F7" i="1"/>
  <c r="G7" i="1"/>
  <c r="H7" i="1"/>
  <c r="I7" i="1"/>
  <c r="J7" i="1"/>
  <c r="K7" i="1"/>
  <c r="L7" i="1"/>
  <c r="M7" i="1"/>
  <c r="B7" i="1"/>
  <c r="I10" i="1"/>
  <c r="F10" i="1"/>
  <c r="G10" i="1"/>
  <c r="A10" i="1" l="1"/>
  <c r="G3" i="1" l="1"/>
  <c r="G4" i="1" s="1"/>
  <c r="B3" i="1"/>
  <c r="B4" i="1" s="1"/>
  <c r="L3" i="1"/>
  <c r="L4" i="1" s="1"/>
  <c r="F3" i="1"/>
  <c r="F4" i="1" s="1"/>
  <c r="M3" i="1"/>
  <c r="M4" i="1" s="1"/>
  <c r="C3" i="1"/>
  <c r="C4" i="1" s="1"/>
  <c r="K3" i="1"/>
  <c r="K4" i="1" s="1"/>
  <c r="J3" i="1"/>
  <c r="J4" i="1" s="1"/>
  <c r="E3" i="1"/>
  <c r="E4" i="1" s="1"/>
  <c r="I3" i="1"/>
  <c r="I4" i="1" s="1"/>
  <c r="D3" i="1"/>
  <c r="D4" i="1" s="1"/>
  <c r="H3" i="1"/>
  <c r="H4" i="1" s="1"/>
  <c r="D10" i="1" l="1"/>
  <c r="H10" i="1" l="1"/>
  <c r="E10" i="1"/>
  <c r="K6" i="1" l="1"/>
  <c r="J6" i="1"/>
  <c r="B6" i="1"/>
  <c r="M6" i="1"/>
  <c r="F6" i="1"/>
  <c r="C6" i="1"/>
  <c r="E6" i="1"/>
  <c r="L6" i="1"/>
  <c r="H6" i="1"/>
  <c r="G6" i="1"/>
  <c r="I6" i="1"/>
  <c r="D6" i="1"/>
</calcChain>
</file>

<file path=xl/sharedStrings.xml><?xml version="1.0" encoding="utf-8"?>
<sst xmlns="http://schemas.openxmlformats.org/spreadsheetml/2006/main" count="16" uniqueCount="16">
  <si>
    <t>平均值</t>
  </si>
  <si>
    <t>中位数</t>
  </si>
  <si>
    <t>众数</t>
  </si>
  <si>
    <r>
      <t>地块编号</t>
    </r>
    <r>
      <rPr>
        <sz val="22"/>
        <color rgb="FF000000"/>
        <rFont val="Calibri"/>
        <family val="2"/>
      </rPr>
      <t xml:space="preserve"> </t>
    </r>
    <phoneticPr fontId="2" type="noConversion"/>
  </si>
  <si>
    <r>
      <t>面积</t>
    </r>
    <r>
      <rPr>
        <sz val="11"/>
        <color rgb="FF000000"/>
        <rFont val="宋体"/>
        <family val="3"/>
        <charset val="134"/>
      </rPr>
      <t>/hm</t>
    </r>
    <r>
      <rPr>
        <vertAlign val="superscript"/>
        <sz val="11"/>
        <color rgb="FF000000"/>
        <rFont val="宋体"/>
        <family val="3"/>
        <charset val="134"/>
      </rPr>
      <t>2</t>
    </r>
    <phoneticPr fontId="2" type="noConversion"/>
  </si>
  <si>
    <t>离差平方和</t>
    <phoneticPr fontId="2" type="noConversion"/>
  </si>
  <si>
    <t>离差</t>
    <phoneticPr fontId="2" type="noConversion"/>
  </si>
  <si>
    <t>离差平方</t>
    <phoneticPr fontId="2" type="noConversion"/>
  </si>
  <si>
    <t>方差</t>
    <phoneticPr fontId="2" type="noConversion"/>
  </si>
  <si>
    <t>标准差</t>
    <phoneticPr fontId="2" type="noConversion"/>
  </si>
  <si>
    <t>无偏估计标准差</t>
    <phoneticPr fontId="2" type="noConversion"/>
  </si>
  <si>
    <t>变异系数</t>
    <phoneticPr fontId="2" type="noConversion"/>
  </si>
  <si>
    <t>偏度系数</t>
    <phoneticPr fontId="2" type="noConversion"/>
  </si>
  <si>
    <t>偏度系数子公式1</t>
    <phoneticPr fontId="2" type="noConversion"/>
  </si>
  <si>
    <t>峰度系数子公式1</t>
    <phoneticPr fontId="2" type="noConversion"/>
  </si>
  <si>
    <t>峰度系数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</si>
</sst>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22"/>
      <color rgb="FF000000"/>
      <name val="Calibri"/>
      <family val="2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vertAlign val="superscript"/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C1" workbookViewId="0">
      <selection activeCell="K15" sqref="K15"/>
    </sheetView>
  </sheetViews>
  <sheetFormatPr defaultRowHeight="13.5" x14ac:dyDescent="0.15"/>
  <cols>
    <col min="1" max="1" width="16.25" bestFit="1" customWidth="1"/>
    <col min="2" max="6" width="13.875" bestFit="1" customWidth="1"/>
    <col min="7" max="7" width="15.125" bestFit="1" customWidth="1"/>
    <col min="8" max="13" width="13.875" bestFit="1" customWidth="1"/>
  </cols>
  <sheetData>
    <row r="1" spans="1:13" ht="28.5" x14ac:dyDescent="0.1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15.75" x14ac:dyDescent="0.15">
      <c r="A2" t="s">
        <v>4</v>
      </c>
      <c r="B2">
        <v>12</v>
      </c>
      <c r="C2">
        <v>83</v>
      </c>
      <c r="D2">
        <v>50</v>
      </c>
      <c r="E2">
        <v>35</v>
      </c>
      <c r="F2">
        <v>55</v>
      </c>
      <c r="G2">
        <v>50</v>
      </c>
      <c r="H2">
        <v>72</v>
      </c>
      <c r="I2">
        <v>40</v>
      </c>
      <c r="J2">
        <v>85</v>
      </c>
      <c r="K2">
        <v>29</v>
      </c>
      <c r="L2">
        <v>65</v>
      </c>
      <c r="M2">
        <v>75</v>
      </c>
    </row>
    <row r="3" spans="1:13" x14ac:dyDescent="0.15">
      <c r="A3" t="s">
        <v>6</v>
      </c>
      <c r="B3">
        <f>B2-$A$10</f>
        <v>-42.25</v>
      </c>
      <c r="C3">
        <f t="shared" ref="C3:M3" si="0">C2-$A$10</f>
        <v>28.75</v>
      </c>
      <c r="D3">
        <f t="shared" si="0"/>
        <v>-4.25</v>
      </c>
      <c r="E3">
        <f t="shared" si="0"/>
        <v>-19.25</v>
      </c>
      <c r="F3">
        <f t="shared" si="0"/>
        <v>0.75</v>
      </c>
      <c r="G3">
        <f t="shared" si="0"/>
        <v>-4.25</v>
      </c>
      <c r="H3">
        <f t="shared" si="0"/>
        <v>17.75</v>
      </c>
      <c r="I3">
        <f t="shared" si="0"/>
        <v>-14.25</v>
      </c>
      <c r="J3">
        <f t="shared" si="0"/>
        <v>30.75</v>
      </c>
      <c r="K3">
        <f t="shared" si="0"/>
        <v>-25.25</v>
      </c>
      <c r="L3">
        <f t="shared" si="0"/>
        <v>10.75</v>
      </c>
      <c r="M3">
        <f t="shared" si="0"/>
        <v>20.75</v>
      </c>
    </row>
    <row r="4" spans="1:13" x14ac:dyDescent="0.15">
      <c r="A4" t="s">
        <v>7</v>
      </c>
      <c r="B4">
        <f>POWER(B3,2)</f>
        <v>1785.0625</v>
      </c>
      <c r="C4">
        <f t="shared" ref="C4:M4" si="1">POWER(C3,2)</f>
        <v>826.5625</v>
      </c>
      <c r="D4">
        <f t="shared" si="1"/>
        <v>18.0625</v>
      </c>
      <c r="E4">
        <f t="shared" si="1"/>
        <v>370.5625</v>
      </c>
      <c r="F4">
        <f t="shared" si="1"/>
        <v>0.5625</v>
      </c>
      <c r="G4">
        <f t="shared" si="1"/>
        <v>18.0625</v>
      </c>
      <c r="H4">
        <f t="shared" si="1"/>
        <v>315.0625</v>
      </c>
      <c r="I4">
        <f t="shared" si="1"/>
        <v>203.0625</v>
      </c>
      <c r="J4">
        <f t="shared" si="1"/>
        <v>945.5625</v>
      </c>
      <c r="K4">
        <f t="shared" si="1"/>
        <v>637.5625</v>
      </c>
      <c r="L4">
        <f t="shared" si="1"/>
        <v>115.5625</v>
      </c>
      <c r="M4">
        <f t="shared" si="1"/>
        <v>430.5625</v>
      </c>
    </row>
    <row r="6" spans="1:13" x14ac:dyDescent="0.15">
      <c r="A6" t="s">
        <v>13</v>
      </c>
      <c r="B6">
        <f>1/12*(POWER((B2-$A$10)/$F$10,3))</f>
        <v>-0.61252971890504915</v>
      </c>
      <c r="C6">
        <f t="shared" ref="C6:M6" si="2">1/12*(POWER((C2-$A$10)/$F$10,3))</f>
        <v>0.19300145007596453</v>
      </c>
      <c r="D6">
        <f t="shared" si="2"/>
        <v>-6.2346749353050981E-4</v>
      </c>
      <c r="E6">
        <f t="shared" si="2"/>
        <v>-5.7934761901885637E-2</v>
      </c>
      <c r="F6">
        <f t="shared" si="2"/>
        <v>3.4263428303121849E-6</v>
      </c>
      <c r="G6">
        <f t="shared" si="2"/>
        <v>-6.2346749353050981E-4</v>
      </c>
      <c r="H6">
        <f t="shared" si="2"/>
        <v>4.5419473657032014E-2</v>
      </c>
      <c r="I6">
        <f t="shared" si="2"/>
        <v>-2.3501285473111269E-2</v>
      </c>
      <c r="J6">
        <f t="shared" si="2"/>
        <v>0.236146974207946</v>
      </c>
      <c r="K6">
        <f t="shared" si="2"/>
        <v>-0.13074683127457307</v>
      </c>
      <c r="L6">
        <f t="shared" si="2"/>
        <v>1.0089564422578919E-2</v>
      </c>
      <c r="M6">
        <f t="shared" si="2"/>
        <v>7.2560677330211598E-2</v>
      </c>
    </row>
    <row r="7" spans="1:13" x14ac:dyDescent="0.15">
      <c r="A7" t="s">
        <v>14</v>
      </c>
      <c r="B7">
        <f>1/12*POWER((B2-$A$10)/$F$10,4)</f>
        <v>1.1909585183322891</v>
      </c>
      <c r="C7">
        <f t="shared" ref="C7:M7" si="3">1/12*POWER((C2-$A$10)/$F$10,4)</f>
        <v>0.2553531255388275</v>
      </c>
      <c r="D7">
        <f t="shared" si="3"/>
        <v>1.21939806665233E-4</v>
      </c>
      <c r="E7">
        <f t="shared" si="3"/>
        <v>5.1323080701081256E-2</v>
      </c>
      <c r="F7">
        <f t="shared" si="3"/>
        <v>1.1825917242231144E-7</v>
      </c>
      <c r="G7">
        <f t="shared" si="3"/>
        <v>1.21939806665233E-4</v>
      </c>
      <c r="H7">
        <f t="shared" si="3"/>
        <v>3.7100794628639203E-2</v>
      </c>
      <c r="I7">
        <f t="shared" si="3"/>
        <v>1.541165360924804E-2</v>
      </c>
      <c r="J7">
        <f t="shared" si="3"/>
        <v>0.33417215732324301</v>
      </c>
      <c r="K7">
        <f t="shared" si="3"/>
        <v>0.15192712227399829</v>
      </c>
      <c r="L7">
        <f t="shared" si="3"/>
        <v>4.9914145300811183E-3</v>
      </c>
      <c r="M7">
        <f t="shared" si="3"/>
        <v>6.9288663777930901E-2</v>
      </c>
    </row>
    <row r="9" spans="1:13" x14ac:dyDescent="0.15">
      <c r="A9" t="s">
        <v>0</v>
      </c>
      <c r="B9" t="s">
        <v>1</v>
      </c>
      <c r="C9" t="s">
        <v>2</v>
      </c>
      <c r="D9" t="s">
        <v>5</v>
      </c>
      <c r="E9" t="s">
        <v>8</v>
      </c>
      <c r="F9" t="s">
        <v>9</v>
      </c>
      <c r="G9" t="s">
        <v>10</v>
      </c>
      <c r="H9" t="s">
        <v>11</v>
      </c>
      <c r="I9" t="s">
        <v>12</v>
      </c>
      <c r="J9" t="s">
        <v>15</v>
      </c>
    </row>
    <row r="10" spans="1:13" x14ac:dyDescent="0.15">
      <c r="A10">
        <f>SUM(B2:M2)/12</f>
        <v>54.25</v>
      </c>
      <c r="B10">
        <v>52.5</v>
      </c>
      <c r="C10">
        <v>50</v>
      </c>
      <c r="D10">
        <f>SUM(B4:M4)</f>
        <v>5666.25</v>
      </c>
      <c r="E10">
        <f>1/COUNT(B4:M4)*D10</f>
        <v>472.1875</v>
      </c>
      <c r="F10">
        <f>SQRT(E10)</f>
        <v>21.729875747458841</v>
      </c>
      <c r="G10">
        <f>SQRT(D10/(COUNT(B4:M4)-1))</f>
        <v>22.696115005957218</v>
      </c>
      <c r="H10">
        <f>G10/A10</f>
        <v>0.41836156693008697</v>
      </c>
      <c r="I10">
        <f>SUM(B6:M6)</f>
        <v>-0.26873796650511667</v>
      </c>
      <c r="J10">
        <f>SUM(B7:M7)-3</f>
        <v>-0.88922947141215847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</dc:creator>
  <cp:lastModifiedBy>xizhe wu</cp:lastModifiedBy>
  <dcterms:created xsi:type="dcterms:W3CDTF">2019-09-10T01:12:11Z</dcterms:created>
  <dcterms:modified xsi:type="dcterms:W3CDTF">2019-12-04T09:48:00Z</dcterms:modified>
</cp:coreProperties>
</file>