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CTURE________\28_KTPM_SWT301_FPTU\PEA_SWT301\"/>
    </mc:Choice>
  </mc:AlternateContent>
  <xr:revisionPtr revIDLastSave="0" documentId="13_ncr:1_{8108CBDB-B67C-44F7-8C54-859E9C736575}" xr6:coauthVersionLast="47" xr6:coauthVersionMax="47" xr10:uidLastSave="{00000000-0000-0000-0000-000000000000}"/>
  <bookViews>
    <workbookView xWindow="-108" yWindow="-108" windowWidth="23256" windowHeight="12576" activeTab="3" xr2:uid="{DAA3A29A-765A-4950-9501-5489EA449B14}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  <c r="D5" i="3"/>
  <c r="D4" i="3"/>
  <c r="D3" i="3"/>
  <c r="E5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<sst xmlns="http://schemas.openxmlformats.org/spreadsheetml/2006/main" count="225" uniqueCount="149">
  <si>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</si>
  <si>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</si>
  <si>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</si>
  <si>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</si>
  <si>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</si>
  <si>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</si>
  <si>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</si>
  <si>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</si>
  <si>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</si>
  <si>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</si>
  <si>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</si>
  <si>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</si>
  <si>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</si>
  <si>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</si>
  <si>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</si>
  <si>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</si>
  <si>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</si>
  <si>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</si>
  <si>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</si>
  <si>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</si>
  <si>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</si>
  <si>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</si>
  <si>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</si>
  <si>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</si>
  <si>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</si>
  <si>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</si>
  <si>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</si>
  <si>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</si>
  <si>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</si>
  <si>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</si>
  <si>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</si>
  <si>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…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</si>
  <si>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</si>
  <si>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</si>
  <si>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</si>
  <si>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</si>
  <si>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</si>
  <si>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</si>
  <si>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</si>
  <si>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</si>
  <si>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</si>
  <si>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</si>
  <si>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</si>
  <si>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</si>
  <si>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&lt;test data&gt;</t>
  </si>
  <si>
    <t>&lt;condition&gt;</t>
  </si>
  <si>
    <t>&lt;Data&gt;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</si>
  <si>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</si>
  <si>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</si>
  <si>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</si>
  <si>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</si>
  <si>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</si>
  <si>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</si>
  <si>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</si>
  <si>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</si>
  <si>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</si>
  <si>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</si>
  <si>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</si>
  <si>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IB1</t>
  </si>
  <si>
    <t>valid chars</t>
  </si>
  <si>
    <t>VP2</t>
  </si>
  <si>
    <t>IP2</t>
  </si>
  <si>
    <t>VB2</t>
  </si>
  <si>
    <t>IB2</t>
  </si>
  <si>
    <t>invalid chars</t>
  </si>
  <si>
    <t>IP3</t>
  </si>
  <si>
    <t>IB3</t>
  </si>
  <si>
    <t xml:space="preserve">Blue text is sample, needed to be deleted in the answer </t>
  </si>
  <si>
    <t>* Notes:</t>
  </si>
  <si>
    <t>VP1, VP2, VP3, VP4, VP5,…</t>
  </si>
  <si>
    <t>Term: 3 years
Repayment: 79.86
Interest rate: 10%
Total paid: 2874.96</t>
  </si>
  <si>
    <t>Description</t>
  </si>
  <si>
    <t>Line</t>
  </si>
  <si>
    <t>Issue No</t>
  </si>
  <si>
    <t>Unfinished loop</t>
  </si>
  <si>
    <t>Function1</t>
  </si>
  <si>
    <t>Function A</t>
  </si>
  <si>
    <t>&lt;Name of function or Module&gt;</t>
  </si>
  <si>
    <t>Table 3.3: Detail Test Cases</t>
  </si>
  <si>
    <t>Table 3.2: High Level Test Cases</t>
  </si>
  <si>
    <t>Table 3.1: Test Conditions Analysis</t>
  </si>
  <si>
    <t>a</t>
  </si>
  <si>
    <t>b</t>
  </si>
  <si>
    <t>c</t>
  </si>
  <si>
    <t>Tên</t>
  </si>
  <si>
    <t>1 – 50  chars</t>
  </si>
  <si>
    <t>&lt; 1 chars</t>
  </si>
  <si>
    <t>&gt; 50 chars</t>
  </si>
  <si>
    <t>1 chars</t>
  </si>
  <si>
    <t>50 chars</t>
  </si>
  <si>
    <t>VB3</t>
  </si>
  <si>
    <t>0 char</t>
  </si>
  <si>
    <t>51 chars</t>
  </si>
  <si>
    <t>Phone</t>
  </si>
  <si>
    <t>From Date: 11/7/2024
To Date: 15/7/2024
Room: 102
Hour/Day: 4d
Name: 
Phone: 0905111222
…..</t>
  </si>
  <si>
    <t>X1</t>
  </si>
  <si>
    <t>X2</t>
  </si>
  <si>
    <t>From D - To D</t>
  </si>
  <si>
    <t>&gt; 4 chars</t>
  </si>
  <si>
    <t>The equation has no solution!</t>
  </si>
  <si>
    <t>The equation has one solution: x = {0}"</t>
  </si>
  <si>
    <t>TC001</t>
  </si>
  <si>
    <t>From Date</t>
  </si>
  <si>
    <t>From Date: cannot select dates in the past.
To Date: "To Date" &gt;= "From Date"
Room.
Hour/Day: 2 to 4, integer + character
Name:  &gt;1 and &lt; 50 characters
Phone: &gt;1 and &lt; 20 characters
…..</t>
  </si>
  <si>
    <t>From Date: 1/1/2019
To Date: 1/1/2019
Room: 102
Hour/Day: 1d
Name:  Nguyen Van A
Phone: 0905111222
…..</t>
  </si>
  <si>
    <t>Click: OK
Created successfully</t>
  </si>
  <si>
    <t>Pass</t>
  </si>
  <si>
    <t>N/A</t>
  </si>
  <si>
    <t>VP1, VP2, VP3, VP4, VP5, VP6
Normal flow</t>
  </si>
  <si>
    <t>TC002</t>
  </si>
  <si>
    <t>From Date: 31/12/2018
To Date: 1/1/2019
Room: 102
Hour/Day: 1d
Name:  Nguyen Van A
Phone: 0905111222
…..</t>
  </si>
  <si>
    <t>TC003</t>
  </si>
  <si>
    <t>To Date</t>
  </si>
  <si>
    <t>From Date: 1/1/2019
To Date: 31/12/2018
Room: 102
Hour/Day: 1d
Name:  Nguyen Van A
Phone: 0905111222
…..</t>
  </si>
  <si>
    <t>Name</t>
  </si>
  <si>
    <t>Delta # 0</t>
  </si>
  <si>
    <t>Delta = 0</t>
  </si>
  <si>
    <t>TC004</t>
  </si>
  <si>
    <t>Room</t>
  </si>
  <si>
    <t>IP4</t>
  </si>
  <si>
    <t>IP5</t>
  </si>
  <si>
    <t>IP6</t>
  </si>
  <si>
    <t>IP7</t>
  </si>
  <si>
    <t>IP8</t>
  </si>
  <si>
    <t>IP9</t>
  </si>
  <si>
    <t>VP3</t>
  </si>
  <si>
    <t>VP4</t>
  </si>
  <si>
    <t>VP5</t>
  </si>
  <si>
    <t>VP6</t>
  </si>
  <si>
    <t>VP7</t>
  </si>
  <si>
    <t>VP8</t>
  </si>
  <si>
    <t>VP9</t>
  </si>
  <si>
    <t>VB4</t>
  </si>
  <si>
    <t>VB5</t>
  </si>
  <si>
    <t>VB6</t>
  </si>
  <si>
    <t>VB7</t>
  </si>
  <si>
    <t>VB8</t>
  </si>
  <si>
    <t>VB9</t>
  </si>
  <si>
    <t>IB4</t>
  </si>
  <si>
    <t>IB5</t>
  </si>
  <si>
    <t>IB6</t>
  </si>
  <si>
    <t>IB7</t>
  </si>
  <si>
    <t>IB8</t>
  </si>
  <si>
    <t>IB9</t>
  </si>
  <si>
    <t>From Date: 1/1/2019
To Date: 1/1/2019
Room: 102
Hour/Day: 1d
Name:  51 characters
Phone: 0905111222
…..</t>
  </si>
  <si>
    <t>1 - 24 (h)</t>
  </si>
  <si>
    <t>From Date: 1/1/2019
To Date: 1/1/2019
Room: 
Hour/Day: 1d
Name:  Nguyen Van A
Phone: 0905111222
…..</t>
  </si>
  <si>
    <t>Hour/Day</t>
  </si>
  <si>
    <t>VP4, VP2, VP3, VP4, VP5, VP6
Normal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</si>
</sst>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24" fillId="0" borderId="0" xfId="1" applyFont="1"/>
    <xf numFmtId="0" fontId="23" fillId="0" borderId="37" xfId="0" applyFont="1" applyBorder="1" applyAlignment="1">
      <alignment horizontal="center" vertical="top"/>
    </xf>
    <xf numFmtId="0" fontId="23" fillId="0" borderId="37" xfId="0" applyFont="1" applyBorder="1" applyAlignment="1">
      <alignment vertical="top" wrapText="1"/>
    </xf>
    <xf numFmtId="0" fontId="0" fillId="13" borderId="37" xfId="0" applyFill="1" applyBorder="1"/>
    <xf numFmtId="0" fontId="23" fillId="0" borderId="37" xfId="0" applyFont="1" applyBorder="1" applyAlignment="1">
      <alignment horizontal="left"/>
    </xf>
    <xf numFmtId="0" fontId="25" fillId="0" borderId="0" xfId="0" applyFont="1"/>
    <xf numFmtId="0" fontId="26" fillId="0" borderId="41" xfId="3" applyFont="1" applyFill="1" applyBorder="1" applyAlignment="1">
      <alignment horizontal="left" vertical="top" wrapText="1"/>
    </xf>
    <xf numFmtId="0" fontId="27" fillId="0" borderId="41" xfId="0" applyFont="1" applyBorder="1" applyAlignment="1">
      <alignment horizontal="left" vertical="top" wrapText="1"/>
    </xf>
    <xf numFmtId="0" fontId="27" fillId="0" borderId="41" xfId="0" applyFont="1" applyBorder="1" applyAlignment="1">
      <alignment vertical="top" wrapText="1"/>
    </xf>
    <xf numFmtId="0" fontId="27" fillId="0" borderId="0" xfId="0" applyFont="1" applyAlignment="1">
      <alignment vertical="top" wrapText="1"/>
    </xf>
    <xf numFmtId="0" fontId="27" fillId="0" borderId="0" xfId="0" applyFont="1"/>
    <xf numFmtId="0" fontId="28" fillId="0" borderId="41" xfId="2" applyFont="1" applyBorder="1" applyAlignment="1">
      <alignment horizontal="left" vertical="top" wrapText="1"/>
    </xf>
    <xf numFmtId="0" fontId="29" fillId="0" borderId="42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8" fillId="0" borderId="42" xfId="2" applyFont="1" applyBorder="1" applyAlignment="1">
      <alignment horizontal="left" vertical="top" wrapText="1"/>
    </xf>
    <xf numFmtId="0" fontId="27" fillId="0" borderId="42" xfId="0" applyFont="1" applyBorder="1" applyAlignment="1">
      <alignment horizontal="left" vertical="top" wrapText="1"/>
    </xf>
    <xf numFmtId="2" fontId="27" fillId="0" borderId="42" xfId="0" applyNumberFormat="1" applyFont="1" applyBorder="1" applyAlignment="1">
      <alignment vertical="top" wrapText="1"/>
    </xf>
    <xf numFmtId="2" fontId="27" fillId="0" borderId="0" xfId="0" applyNumberFormat="1" applyFont="1" applyAlignment="1">
      <alignment vertical="top" wrapText="1"/>
    </xf>
    <xf numFmtId="0" fontId="30" fillId="9" borderId="37" xfId="0" applyFont="1" applyFill="1" applyBorder="1" applyAlignment="1">
      <alignment horizontal="left" vertical="top" wrapText="1"/>
    </xf>
    <xf numFmtId="0" fontId="3" fillId="5" borderId="40" xfId="1" applyFont="1" applyFill="1" applyBorder="1"/>
    <xf numFmtId="0" fontId="4" fillId="4" borderId="66" xfId="1" applyFont="1" applyFill="1" applyBorder="1"/>
    <xf numFmtId="0" fontId="4" fillId="4" borderId="34" xfId="1" applyFont="1" applyFill="1" applyBorder="1"/>
    <xf numFmtId="0" fontId="3" fillId="5" borderId="36" xfId="1" applyFont="1" applyFill="1" applyBorder="1" applyAlignment="1">
      <alignment horizontal="left"/>
    </xf>
    <xf numFmtId="0" fontId="30" fillId="8" borderId="37" xfId="2" applyFont="1" applyFill="1" applyBorder="1" applyAlignment="1">
      <alignment horizontal="left" vertical="center" wrapText="1"/>
    </xf>
    <xf numFmtId="0" fontId="30" fillId="9" borderId="37" xfId="0" applyFont="1" applyFill="1" applyBorder="1" applyAlignment="1">
      <alignment horizontal="left" vertical="center"/>
    </xf>
    <xf numFmtId="0" fontId="30" fillId="9" borderId="37" xfId="0" applyFont="1" applyFill="1" applyBorder="1" applyAlignment="1">
      <alignment horizontal="left" vertical="center" wrapText="1"/>
    </xf>
    <xf numFmtId="16" fontId="30" fillId="9" borderId="37" xfId="0" applyNumberFormat="1" applyFont="1" applyFill="1" applyBorder="1" applyAlignment="1">
      <alignment horizontal="left" vertical="center"/>
    </xf>
    <xf numFmtId="0" fontId="3" fillId="9" borderId="37" xfId="0" applyFont="1" applyFill="1" applyBorder="1" applyAlignment="1">
      <alignment horizontal="left" vertical="center"/>
    </xf>
    <xf numFmtId="0" fontId="3" fillId="9" borderId="37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vertical="center" wrapText="1"/>
    </xf>
    <xf numFmtId="0" fontId="3" fillId="8" borderId="37" xfId="2" applyFont="1" applyFill="1" applyBorder="1" applyAlignment="1">
      <alignment vertical="center" wrapText="1"/>
    </xf>
    <xf numFmtId="0" fontId="3" fillId="9" borderId="37" xfId="0" applyFont="1" applyFill="1" applyBorder="1" applyAlignment="1">
      <alignment vertical="center"/>
    </xf>
    <xf numFmtId="16" fontId="3" fillId="9" borderId="37" xfId="0" applyNumberFormat="1" applyFont="1" applyFill="1" applyBorder="1" applyAlignment="1">
      <alignment vertical="center"/>
    </xf>
    <xf numFmtId="0" fontId="3" fillId="0" borderId="37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center" vertical="center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Alignment="1">
      <alignment horizontal="right"/>
    </xf>
    <xf numFmtId="0" fontId="16" fillId="0" borderId="57" xfId="1" applyFont="1" applyBorder="1" applyAlignment="1">
      <alignment horizontal="right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16" fillId="4" borderId="58" xfId="1" applyFont="1" applyFill="1" applyBorder="1" applyAlignment="1">
      <alignment horizontal="right"/>
    </xf>
    <xf numFmtId="0" fontId="16" fillId="4" borderId="15" xfId="1" applyFont="1" applyFill="1" applyBorder="1" applyAlignment="1">
      <alignment horizontal="right"/>
    </xf>
    <xf numFmtId="0" fontId="16" fillId="4" borderId="16" xfId="1" applyFont="1" applyFill="1" applyBorder="1" applyAlignment="1">
      <alignment horizontal="right"/>
    </xf>
    <xf numFmtId="0" fontId="4" fillId="4" borderId="58" xfId="1" applyFont="1" applyFill="1" applyBorder="1" applyAlignment="1">
      <alignment horizontal="right"/>
    </xf>
    <xf numFmtId="0" fontId="4" fillId="4" borderId="15" xfId="1" applyFont="1" applyFill="1" applyBorder="1" applyAlignment="1">
      <alignment horizontal="right"/>
    </xf>
    <xf numFmtId="0" fontId="4" fillId="4" borderId="16" xfId="1" applyFont="1" applyFill="1" applyBorder="1" applyAlignment="1">
      <alignment horizontal="right"/>
    </xf>
    <xf numFmtId="0" fontId="16" fillId="4" borderId="63" xfId="1" applyFont="1" applyFill="1" applyBorder="1" applyAlignment="1">
      <alignment horizontal="center"/>
    </xf>
    <xf numFmtId="0" fontId="16" fillId="4" borderId="64" xfId="1" applyFont="1" applyFill="1" applyBorder="1" applyAlignment="1">
      <alignment horizontal="center"/>
    </xf>
    <xf numFmtId="0" fontId="16" fillId="4" borderId="49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2" fillId="0" borderId="40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zoomScale="160" zoomScaleNormal="160" workbookViewId="0">
      <selection activeCell="B3" sqref="B3"/>
    </sheetView>
  </sheetViews>
  <sheetFormatPr defaultRowHeight="14.4"/>
  <cols>
    <col min="1" max="1" width="8" bestFit="1" customWidth="1"/>
    <col min="2" max="2" width="32" customWidth="1"/>
    <col min="3" max="3" width="36.21875" customWidth="1"/>
  </cols>
  <sheetData>
    <row r="1" spans="1:3">
      <c r="A1" s="105" t="s">
        <v>73</v>
      </c>
      <c r="B1" s="105" t="s">
        <v>71</v>
      </c>
      <c r="C1" s="105" t="s">
        <v>72</v>
      </c>
    </row>
    <row r="2" spans="1:3">
      <c r="A2" s="106">
        <v>1</v>
      </c>
      <c r="B2" s="106" t="s">
        <v>74</v>
      </c>
      <c r="C2" s="106">
        <v>12</v>
      </c>
    </row>
    <row r="10" spans="1:3">
      <c r="A10" s="34" t="s">
        <v>68</v>
      </c>
      <c r="B10" s="10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0"/>
  <sheetViews>
    <sheetView zoomScale="175" zoomScaleNormal="175" workbookViewId="0">
      <selection activeCell="V8" sqref="V8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95"/>
    <col min="23" max="23" width="24.2187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37" t="s">
        <v>0</v>
      </c>
      <c r="B2" s="138"/>
      <c r="C2" s="139" t="s">
        <v>75</v>
      </c>
      <c r="D2" s="140"/>
      <c r="E2" s="141"/>
      <c r="F2" s="142" t="s">
        <v>1</v>
      </c>
      <c r="G2" s="143"/>
      <c r="H2" s="143"/>
      <c r="I2" s="143"/>
      <c r="J2" s="143"/>
      <c r="K2" s="143"/>
      <c r="L2" s="144" t="s">
        <v>76</v>
      </c>
      <c r="M2" s="145"/>
      <c r="N2" s="145"/>
      <c r="O2" s="145"/>
      <c r="P2" s="145"/>
      <c r="Q2" s="145"/>
      <c r="R2" s="145"/>
      <c r="S2" s="145"/>
      <c r="T2" s="146"/>
    </row>
    <row r="3" spans="1:22" ht="13.5" customHeight="1">
      <c r="A3" s="147" t="s">
        <v>2</v>
      </c>
      <c r="B3" s="148"/>
      <c r="C3" s="149" t="s">
        <v>3</v>
      </c>
      <c r="D3" s="150"/>
      <c r="E3" s="151"/>
      <c r="F3" s="152" t="s">
        <v>4</v>
      </c>
      <c r="G3" s="153"/>
      <c r="H3" s="153"/>
      <c r="I3" s="153"/>
      <c r="J3" s="153"/>
      <c r="K3" s="154"/>
      <c r="L3" s="155"/>
      <c r="M3" s="155"/>
      <c r="N3" s="155"/>
      <c r="O3" s="5"/>
      <c r="P3" s="5"/>
      <c r="Q3" s="5"/>
      <c r="R3" s="5"/>
      <c r="S3" s="5"/>
      <c r="T3" s="6"/>
    </row>
    <row r="4" spans="1:22" ht="13.5" customHeight="1">
      <c r="A4" s="147" t="s">
        <v>5</v>
      </c>
      <c r="B4" s="148"/>
      <c r="C4" s="163"/>
      <c r="D4" s="164"/>
      <c r="E4" s="7"/>
      <c r="F4" s="152" t="s">
        <v>6</v>
      </c>
      <c r="G4" s="153"/>
      <c r="H4" s="153"/>
      <c r="I4" s="153"/>
      <c r="J4" s="153"/>
      <c r="K4" s="154"/>
      <c r="L4" s="165">
        <v>-2</v>
      </c>
      <c r="M4" s="166"/>
      <c r="N4" s="166"/>
      <c r="O4" s="166"/>
      <c r="P4" s="166"/>
      <c r="Q4" s="166"/>
      <c r="R4" s="166"/>
      <c r="S4" s="166"/>
      <c r="T4" s="167"/>
    </row>
    <row r="5" spans="1:22" ht="13.5" customHeight="1">
      <c r="A5" s="147" t="s">
        <v>7</v>
      </c>
      <c r="B5" s="148"/>
      <c r="C5" s="168" t="s">
        <v>8</v>
      </c>
      <c r="D5" s="168"/>
      <c r="E5" s="168"/>
      <c r="F5" s="169"/>
      <c r="G5" s="169"/>
      <c r="H5" s="169"/>
      <c r="I5" s="169"/>
      <c r="J5" s="169"/>
      <c r="K5" s="169"/>
      <c r="L5" s="168"/>
      <c r="M5" s="168"/>
      <c r="N5" s="168"/>
      <c r="O5" s="168"/>
      <c r="P5" s="168"/>
      <c r="Q5" s="168"/>
      <c r="R5" s="168"/>
      <c r="S5" s="168"/>
      <c r="T5" s="168"/>
    </row>
    <row r="6" spans="1:22" ht="13.5" customHeight="1">
      <c r="A6" s="170" t="s">
        <v>9</v>
      </c>
      <c r="B6" s="171"/>
      <c r="C6" s="172" t="s">
        <v>10</v>
      </c>
      <c r="D6" s="173"/>
      <c r="E6" s="174"/>
      <c r="F6" s="172" t="s">
        <v>11</v>
      </c>
      <c r="G6" s="173"/>
      <c r="H6" s="173"/>
      <c r="I6" s="173"/>
      <c r="J6" s="173"/>
      <c r="K6" s="175"/>
      <c r="L6" s="173" t="s">
        <v>12</v>
      </c>
      <c r="M6" s="173"/>
      <c r="N6" s="173"/>
      <c r="O6" s="176" t="s">
        <v>13</v>
      </c>
      <c r="P6" s="173"/>
      <c r="Q6" s="173"/>
      <c r="R6" s="173"/>
      <c r="S6" s="173"/>
      <c r="T6" s="177"/>
    </row>
    <row r="7" spans="1:22" ht="13.5" customHeight="1" thickBot="1">
      <c r="A7" s="156">
        <f>COUNTIF(F43:HQ43,"P")</f>
        <v>0</v>
      </c>
      <c r="B7" s="157"/>
      <c r="C7" s="158">
        <f>COUNTIF(F43:HQ43,"F")</f>
        <v>0</v>
      </c>
      <c r="D7" s="159"/>
      <c r="E7" s="157"/>
      <c r="F7" s="158">
        <f>SUM(O7,- A7,- C7)</f>
        <v>2</v>
      </c>
      <c r="G7" s="159"/>
      <c r="H7" s="159"/>
      <c r="I7" s="159"/>
      <c r="J7" s="159"/>
      <c r="K7" s="160"/>
      <c r="L7" s="31">
        <f>COUNTIF(E42:HQ42,"N")</f>
        <v>1</v>
      </c>
      <c r="M7" s="31">
        <f>COUNTIF(E42:HQ42,"A")</f>
        <v>1</v>
      </c>
      <c r="N7" s="31">
        <f>COUNTIF(E42:HQ42,"B")</f>
        <v>0</v>
      </c>
      <c r="O7" s="161">
        <f>COUNTA(E9:HT9)</f>
        <v>2</v>
      </c>
      <c r="P7" s="159"/>
      <c r="Q7" s="159"/>
      <c r="R7" s="159"/>
      <c r="S7" s="159"/>
      <c r="T7" s="162"/>
      <c r="U7" s="8"/>
    </row>
    <row r="8" spans="1:22" ht="10.8" thickBot="1"/>
    <row r="9" spans="1:22" ht="46.5" customHeight="1" thickBot="1">
      <c r="A9" s="186"/>
      <c r="B9" s="187"/>
      <c r="C9" s="187"/>
      <c r="D9" s="187"/>
      <c r="E9" s="43"/>
      <c r="F9" s="53" t="s">
        <v>14</v>
      </c>
      <c r="G9" s="53" t="s">
        <v>15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34"/>
      <c r="V9" s="96"/>
    </row>
    <row r="10" spans="1:22" ht="13.5" customHeight="1">
      <c r="A10" s="47" t="s">
        <v>16</v>
      </c>
      <c r="B10" s="44" t="s">
        <v>17</v>
      </c>
      <c r="C10" s="56"/>
      <c r="D10" s="57"/>
      <c r="E10" s="5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</row>
    <row r="11" spans="1:22" ht="13.5" customHeight="1">
      <c r="A11" s="48"/>
      <c r="B11" s="45"/>
      <c r="C11" s="11"/>
      <c r="D11" s="29" t="s">
        <v>45</v>
      </c>
      <c r="E11" s="5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6"/>
      <c r="V11" s="96"/>
    </row>
    <row r="12" spans="1:22" ht="13.5" customHeight="1">
      <c r="A12" s="48"/>
      <c r="B12" s="45"/>
      <c r="C12" s="11"/>
      <c r="D12" s="29"/>
      <c r="E12" s="5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6"/>
    </row>
    <row r="13" spans="1:22" ht="13.5" customHeight="1">
      <c r="A13" s="48"/>
      <c r="B13" s="45" t="s">
        <v>43</v>
      </c>
      <c r="C13" s="11"/>
      <c r="D13" s="29"/>
      <c r="E13" s="6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6"/>
    </row>
    <row r="14" spans="1:22" ht="15.6" customHeight="1">
      <c r="A14" s="48"/>
      <c r="B14" s="46" t="s">
        <v>81</v>
      </c>
      <c r="C14" s="11"/>
      <c r="D14" s="29"/>
      <c r="E14" s="6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6"/>
    </row>
    <row r="15" spans="1:22" ht="13.5" customHeight="1">
      <c r="A15" s="48"/>
      <c r="B15" s="45"/>
      <c r="C15" s="11"/>
      <c r="D15" s="29">
        <v>0</v>
      </c>
      <c r="E15" s="61"/>
      <c r="F15" s="13" t="s">
        <v>18</v>
      </c>
      <c r="G15" s="13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6"/>
    </row>
    <row r="16" spans="1:22" ht="13.5" customHeight="1">
      <c r="A16" s="48"/>
      <c r="B16" s="45"/>
      <c r="C16" s="11"/>
      <c r="D16" s="29">
        <v>2</v>
      </c>
      <c r="E16" s="61"/>
      <c r="F16" s="13"/>
      <c r="G16" s="13"/>
      <c r="H16" s="13" t="s">
        <v>18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36"/>
    </row>
    <row r="17" spans="1:21" ht="13.5" customHeight="1">
      <c r="A17" s="48"/>
      <c r="B17" s="45"/>
      <c r="C17" s="11"/>
      <c r="D17" s="29" t="s">
        <v>44</v>
      </c>
      <c r="E17" s="6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36"/>
      <c r="U17" s="14"/>
    </row>
    <row r="18" spans="1:21" ht="13.5" customHeight="1">
      <c r="A18" s="48"/>
      <c r="B18" s="46" t="s">
        <v>82</v>
      </c>
      <c r="C18" s="11"/>
      <c r="D18" s="29"/>
      <c r="E18" s="6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6"/>
      <c r="U18" s="14"/>
    </row>
    <row r="19" spans="1:21" ht="13.5" customHeight="1">
      <c r="A19" s="48"/>
      <c r="B19" s="45"/>
      <c r="C19" s="11"/>
      <c r="D19" s="184">
        <v>0</v>
      </c>
      <c r="E19" s="185"/>
      <c r="F19" s="13" t="s">
        <v>18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6"/>
    </row>
    <row r="20" spans="1:21" ht="13.5" customHeight="1">
      <c r="A20" s="48"/>
      <c r="B20" s="45"/>
      <c r="C20" s="11"/>
      <c r="D20" s="180">
        <v>4</v>
      </c>
      <c r="E20" s="181"/>
      <c r="F20" s="13"/>
      <c r="G20" s="13" t="s">
        <v>18</v>
      </c>
      <c r="H20" s="13" t="s">
        <v>18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36"/>
    </row>
    <row r="21" spans="1:21" ht="13.5" customHeight="1">
      <c r="A21" s="48"/>
      <c r="B21" s="45"/>
      <c r="C21" s="11"/>
      <c r="D21" s="182" t="s">
        <v>44</v>
      </c>
      <c r="E21" s="18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6"/>
    </row>
    <row r="22" spans="1:21" ht="13.5" customHeight="1">
      <c r="A22" s="48"/>
      <c r="B22" s="46" t="s">
        <v>83</v>
      </c>
      <c r="C22" s="11"/>
      <c r="D22" s="29"/>
      <c r="E22" s="61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6"/>
    </row>
    <row r="23" spans="1:21" ht="13.5" customHeight="1">
      <c r="A23" s="48"/>
      <c r="B23" s="45"/>
      <c r="C23" s="11"/>
      <c r="D23" s="184">
        <v>4</v>
      </c>
      <c r="E23" s="185"/>
      <c r="F23" s="13"/>
      <c r="G23" s="13" t="s">
        <v>18</v>
      </c>
      <c r="H23" s="13" t="s">
        <v>18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6"/>
    </row>
    <row r="24" spans="1:21" ht="13.5" customHeight="1">
      <c r="A24" s="48"/>
      <c r="B24" s="45"/>
      <c r="C24" s="11"/>
      <c r="D24" s="184" t="s">
        <v>44</v>
      </c>
      <c r="E24" s="18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6"/>
    </row>
    <row r="25" spans="1:21" ht="13.5" customHeight="1">
      <c r="A25" s="48"/>
      <c r="B25" s="45"/>
      <c r="C25" s="11"/>
      <c r="D25" s="63"/>
      <c r="E25" s="61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6"/>
    </row>
    <row r="26" spans="1:21" ht="13.5" customHeight="1">
      <c r="A26" s="48"/>
      <c r="B26" s="45"/>
      <c r="C26" s="11"/>
      <c r="D26" s="12"/>
      <c r="E26" s="6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6"/>
    </row>
    <row r="27" spans="1:21" ht="13.5" customHeight="1">
      <c r="A27" s="48"/>
      <c r="B27" s="45"/>
      <c r="C27" s="11"/>
      <c r="D27" s="12"/>
      <c r="E27" s="6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6"/>
    </row>
    <row r="28" spans="1:21" ht="13.5" customHeight="1">
      <c r="A28" s="48"/>
      <c r="B28" s="45"/>
      <c r="C28" s="11"/>
      <c r="D28" s="12"/>
      <c r="E28" s="6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6"/>
    </row>
    <row r="29" spans="1:21" ht="13.5" customHeight="1">
      <c r="A29" s="48"/>
      <c r="B29" s="64"/>
      <c r="C29" s="11"/>
      <c r="D29" s="12"/>
      <c r="E29" s="6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6"/>
    </row>
    <row r="30" spans="1:21" ht="13.5" customHeight="1" thickBot="1">
      <c r="A30" s="51"/>
      <c r="B30" s="65"/>
      <c r="C30" s="66"/>
      <c r="D30" s="67"/>
      <c r="E30" s="62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37"/>
    </row>
    <row r="31" spans="1:21" ht="13.5" customHeight="1">
      <c r="A31" s="52" t="s">
        <v>19</v>
      </c>
      <c r="B31" s="71" t="s">
        <v>20</v>
      </c>
      <c r="C31" s="72"/>
      <c r="D31" s="73"/>
      <c r="E31" s="74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6"/>
    </row>
    <row r="32" spans="1:21" ht="13.5" customHeight="1">
      <c r="A32" s="49"/>
      <c r="B32" s="122"/>
      <c r="C32" s="123"/>
      <c r="D32" s="30" t="s">
        <v>115</v>
      </c>
      <c r="E32" s="124"/>
      <c r="F32" s="10"/>
      <c r="G32" s="10" t="s">
        <v>18</v>
      </c>
      <c r="H32" s="10" t="s">
        <v>18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35"/>
    </row>
    <row r="33" spans="1:20" ht="13.5" customHeight="1">
      <c r="A33" s="49"/>
      <c r="B33" s="77"/>
      <c r="C33" s="15"/>
      <c r="D33" s="30" t="s">
        <v>116</v>
      </c>
      <c r="E33" s="17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6"/>
    </row>
    <row r="34" spans="1:20" ht="13.5" customHeight="1">
      <c r="A34" s="49"/>
      <c r="B34" s="77"/>
      <c r="C34" s="15"/>
      <c r="D34" s="30" t="s">
        <v>95</v>
      </c>
      <c r="E34" s="17"/>
      <c r="F34" s="13"/>
      <c r="G34" s="13" t="s">
        <v>18</v>
      </c>
      <c r="H34" s="13" t="s">
        <v>18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6"/>
    </row>
    <row r="35" spans="1:20" ht="13.5" customHeight="1">
      <c r="A35" s="49"/>
      <c r="B35" s="77"/>
      <c r="C35" s="18"/>
      <c r="D35" s="30" t="s">
        <v>96</v>
      </c>
      <c r="E35" s="19"/>
      <c r="F35" s="13"/>
      <c r="G35" s="13"/>
      <c r="H35" s="13" t="s">
        <v>18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6"/>
    </row>
    <row r="36" spans="1:20" ht="13.5" customHeight="1">
      <c r="A36" s="49"/>
      <c r="B36" s="77" t="s">
        <v>21</v>
      </c>
      <c r="C36" s="18"/>
      <c r="D36" s="16"/>
      <c r="E36" s="1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6"/>
    </row>
    <row r="37" spans="1:20" ht="13.5" customHeight="1">
      <c r="A37" s="49"/>
      <c r="B37" s="77"/>
      <c r="C37" s="18"/>
      <c r="D37" s="16"/>
      <c r="E37" s="19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6"/>
    </row>
    <row r="38" spans="1:20" ht="13.5" customHeight="1">
      <c r="A38" s="49"/>
      <c r="B38" s="77" t="s">
        <v>22</v>
      </c>
      <c r="C38" s="18"/>
      <c r="D38" s="16"/>
      <c r="E38" s="1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36"/>
    </row>
    <row r="39" spans="1:20" ht="13.5" customHeight="1">
      <c r="A39" s="49"/>
      <c r="B39" s="194" t="s">
        <v>99</v>
      </c>
      <c r="C39" s="195"/>
      <c r="D39" s="196"/>
      <c r="E39" s="19"/>
      <c r="F39" s="13" t="s">
        <v>18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6"/>
    </row>
    <row r="40" spans="1:20" ht="13.5" customHeight="1">
      <c r="A40" s="49"/>
      <c r="B40" s="197" t="s">
        <v>100</v>
      </c>
      <c r="C40" s="198"/>
      <c r="D40" s="199"/>
      <c r="E40" s="121"/>
      <c r="F40" s="20"/>
      <c r="G40" s="20" t="s">
        <v>18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37"/>
    </row>
    <row r="41" spans="1:20" ht="13.5" customHeight="1" thickBot="1">
      <c r="A41" s="50"/>
      <c r="B41" s="200" t="s">
        <v>46</v>
      </c>
      <c r="C41" s="201"/>
      <c r="D41" s="202"/>
      <c r="E41" s="78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0"/>
    </row>
    <row r="42" spans="1:20" ht="13.5" customHeight="1">
      <c r="A42" s="49" t="s">
        <v>23</v>
      </c>
      <c r="B42" s="188" t="s">
        <v>24</v>
      </c>
      <c r="C42" s="189"/>
      <c r="D42" s="189"/>
      <c r="E42" s="68"/>
      <c r="F42" s="69" t="s">
        <v>25</v>
      </c>
      <c r="G42" s="69" t="s">
        <v>26</v>
      </c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70"/>
    </row>
    <row r="43" spans="1:20" ht="13.5" customHeight="1">
      <c r="A43" s="49"/>
      <c r="B43" s="190" t="s">
        <v>27</v>
      </c>
      <c r="C43" s="191"/>
      <c r="D43" s="191"/>
      <c r="E43" s="2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38"/>
    </row>
    <row r="44" spans="1:20" ht="13.5" customHeight="1">
      <c r="A44" s="49"/>
      <c r="B44" s="192" t="s">
        <v>28</v>
      </c>
      <c r="C44" s="193"/>
      <c r="D44" s="193"/>
      <c r="E44" s="23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39"/>
    </row>
    <row r="45" spans="1:20" ht="10.8" thickBot="1">
      <c r="A45" s="50"/>
      <c r="B45" s="178" t="s">
        <v>29</v>
      </c>
      <c r="C45" s="179"/>
      <c r="D45" s="179"/>
      <c r="E45" s="40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2"/>
    </row>
    <row r="46" spans="1:20">
      <c r="A46" s="25"/>
    </row>
    <row r="49" spans="1:3">
      <c r="A49" s="34" t="s">
        <v>68</v>
      </c>
      <c r="B49" s="102" t="s">
        <v>67</v>
      </c>
    </row>
    <row r="50" spans="1:3">
      <c r="B50" s="32" t="s">
        <v>47</v>
      </c>
      <c r="C50" s="33"/>
    </row>
  </sheetData>
  <mergeCells count="36">
    <mergeCell ref="A9:D9"/>
    <mergeCell ref="D19:E19"/>
    <mergeCell ref="B42:D42"/>
    <mergeCell ref="B43:D43"/>
    <mergeCell ref="B44:D44"/>
    <mergeCell ref="B39:D39"/>
    <mergeCell ref="B40:D40"/>
    <mergeCell ref="B41:D41"/>
    <mergeCell ref="B45:D45"/>
    <mergeCell ref="D20:E20"/>
    <mergeCell ref="D21:E21"/>
    <mergeCell ref="D23:E23"/>
    <mergeCell ref="D24:E24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41 JB10:JP41 SX10:TL41 ACT10:ADH41 AMP10:AND41 AWL10:AWZ41 BGH10:BGV41 BQD10:BQR41 BZZ10:CAN41 CJV10:CKJ41 CTR10:CUF41 DDN10:DEB41 DNJ10:DNX41 DXF10:DXT41 EHB10:EHP41 EQX10:ERL41 FAT10:FBH41 FKP10:FLD41 FUL10:FUZ41 GEH10:GEV41 GOD10:GOR41 GXZ10:GYN41 HHV10:HIJ41 HRR10:HSF41 IBN10:ICB41 ILJ10:ILX41 IVF10:IVT41 JFB10:JFP41 JOX10:JPL41 JYT10:JZH41 KIP10:KJD41 KSL10:KSZ41 LCH10:LCV41 LMD10:LMR41 LVZ10:LWN41 MFV10:MGJ41 MPR10:MQF41 MZN10:NAB41 NJJ10:NJX41 NTF10:NTT41 ODB10:ODP41 OMX10:ONL41 OWT10:OXH41 PGP10:PHD41 PQL10:PQZ41 QAH10:QAV41 QKD10:QKR41 QTZ10:QUN41 RDV10:REJ41 RNR10:ROF41 RXN10:RYB41 SHJ10:SHX41 SRF10:SRT41 TBB10:TBP41 TKX10:TLL41 TUT10:TVH41 UEP10:UFD41 UOL10:UOZ41 UYH10:UYV41 VID10:VIR41 VRZ10:VSN41 WBV10:WCJ41 WLR10:WMF41 WVN10:WWB4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WVN983053:WWB983081" xr:uid="{31A0521F-9DA4-4728-BFCC-F5F5589FE604}">
      <formula1>"O, "</formula1>
    </dataValidation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 xr:uid="{EEC729EE-B923-4699-8755-392492C7FE70}">
      <formula1>"P,F,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N31"/>
  <sheetViews>
    <sheetView topLeftCell="G1" zoomScale="160" zoomScaleNormal="160" workbookViewId="0">
      <selection activeCell="L4" sqref="L4"/>
    </sheetView>
  </sheetViews>
  <sheetFormatPr defaultRowHeight="14.4"/>
  <cols>
    <col min="1" max="1" width="14.44140625" bestFit="1" customWidth="1"/>
    <col min="2" max="2" width="13.777343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</cols>
  <sheetData>
    <row r="1" spans="1:14">
      <c r="A1" s="203" t="s">
        <v>80</v>
      </c>
      <c r="B1" s="203"/>
      <c r="C1" s="203"/>
      <c r="D1" s="203"/>
      <c r="E1" s="203"/>
      <c r="F1" s="203"/>
      <c r="G1" s="203"/>
      <c r="H1" s="203"/>
      <c r="I1" s="203"/>
      <c r="K1" s="203" t="s">
        <v>79</v>
      </c>
      <c r="L1" s="203"/>
      <c r="M1" s="203"/>
      <c r="N1" s="203"/>
    </row>
    <row r="3" spans="1:14" ht="28.8">
      <c r="A3" s="99" t="s">
        <v>16</v>
      </c>
      <c r="B3" s="99" t="s">
        <v>52</v>
      </c>
      <c r="C3" s="99" t="s">
        <v>50</v>
      </c>
      <c r="D3" s="99" t="s">
        <v>51</v>
      </c>
      <c r="E3" s="99" t="s">
        <v>50</v>
      </c>
      <c r="F3" s="99" t="s">
        <v>53</v>
      </c>
      <c r="G3" s="99" t="s">
        <v>50</v>
      </c>
      <c r="H3" s="99" t="s">
        <v>54</v>
      </c>
      <c r="I3" s="99" t="s">
        <v>50</v>
      </c>
      <c r="K3" s="93" t="s">
        <v>32</v>
      </c>
      <c r="L3" s="94" t="s">
        <v>71</v>
      </c>
      <c r="M3" s="94" t="s">
        <v>33</v>
      </c>
      <c r="N3" s="94" t="s">
        <v>30</v>
      </c>
    </row>
    <row r="4" spans="1:14" ht="71.400000000000006">
      <c r="A4" s="204" t="s">
        <v>97</v>
      </c>
      <c r="B4" s="136" t="s">
        <v>145</v>
      </c>
      <c r="C4" s="136" t="s">
        <v>55</v>
      </c>
      <c r="D4" s="136" t="s">
        <v>86</v>
      </c>
      <c r="E4" s="136" t="s">
        <v>56</v>
      </c>
      <c r="F4" s="136" t="s">
        <v>88</v>
      </c>
      <c r="G4" s="136" t="s">
        <v>57</v>
      </c>
      <c r="H4" s="136" t="s">
        <v>91</v>
      </c>
      <c r="I4" s="136" t="s">
        <v>58</v>
      </c>
      <c r="K4" s="103">
        <v>1</v>
      </c>
      <c r="L4" s="120" t="s">
        <v>94</v>
      </c>
      <c r="M4" s="104" t="s">
        <v>70</v>
      </c>
      <c r="N4" s="104" t="s">
        <v>69</v>
      </c>
    </row>
    <row r="5" spans="1:14">
      <c r="A5" s="205"/>
      <c r="B5" s="136" t="s">
        <v>59</v>
      </c>
      <c r="C5" s="136" t="s">
        <v>60</v>
      </c>
      <c r="D5" s="136" t="s">
        <v>98</v>
      </c>
      <c r="E5" s="136" t="s">
        <v>61</v>
      </c>
      <c r="F5" s="136" t="s">
        <v>89</v>
      </c>
      <c r="G5" s="136" t="s">
        <v>62</v>
      </c>
      <c r="H5" s="136" t="s">
        <v>92</v>
      </c>
      <c r="I5" s="136" t="s">
        <v>63</v>
      </c>
      <c r="K5" s="27">
        <v>2</v>
      </c>
      <c r="L5" s="26"/>
      <c r="M5" s="26"/>
      <c r="N5" s="26"/>
    </row>
    <row r="6" spans="1:14">
      <c r="A6" s="206"/>
      <c r="B6" s="136"/>
      <c r="C6" s="136" t="s">
        <v>125</v>
      </c>
      <c r="D6" s="136" t="s">
        <v>64</v>
      </c>
      <c r="E6" s="136" t="s">
        <v>65</v>
      </c>
      <c r="F6" s="136" t="s">
        <v>59</v>
      </c>
      <c r="G6" s="136" t="s">
        <v>90</v>
      </c>
      <c r="H6" s="136" t="s">
        <v>64</v>
      </c>
      <c r="I6" s="136" t="s">
        <v>66</v>
      </c>
      <c r="K6" s="27">
        <v>3</v>
      </c>
      <c r="L6" s="26"/>
      <c r="M6" s="26"/>
      <c r="N6" s="26"/>
    </row>
    <row r="7" spans="1:14">
      <c r="A7" s="204" t="s">
        <v>84</v>
      </c>
      <c r="B7" s="136" t="s">
        <v>85</v>
      </c>
      <c r="C7" s="136" t="s">
        <v>126</v>
      </c>
      <c r="D7" s="136" t="s">
        <v>86</v>
      </c>
      <c r="E7" s="136" t="s">
        <v>119</v>
      </c>
      <c r="F7" s="136" t="s">
        <v>88</v>
      </c>
      <c r="G7" s="136" t="s">
        <v>132</v>
      </c>
      <c r="H7" s="136" t="s">
        <v>91</v>
      </c>
      <c r="I7" s="136" t="s">
        <v>138</v>
      </c>
      <c r="K7" s="27">
        <v>4</v>
      </c>
      <c r="L7" s="26"/>
      <c r="M7" s="26"/>
      <c r="N7" s="26"/>
    </row>
    <row r="8" spans="1:14">
      <c r="A8" s="205"/>
      <c r="B8" s="136" t="s">
        <v>59</v>
      </c>
      <c r="C8" s="136" t="s">
        <v>127</v>
      </c>
      <c r="D8" s="136" t="s">
        <v>87</v>
      </c>
      <c r="E8" s="136" t="s">
        <v>120</v>
      </c>
      <c r="F8" s="136" t="s">
        <v>89</v>
      </c>
      <c r="G8" s="136" t="s">
        <v>133</v>
      </c>
      <c r="H8" s="136" t="s">
        <v>92</v>
      </c>
      <c r="I8" s="136" t="s">
        <v>139</v>
      </c>
      <c r="K8" s="27">
        <v>5</v>
      </c>
      <c r="L8" s="26"/>
      <c r="M8" s="26"/>
      <c r="N8" s="26"/>
    </row>
    <row r="9" spans="1:14">
      <c r="A9" s="206"/>
      <c r="B9" s="136"/>
      <c r="C9" s="136" t="s">
        <v>128</v>
      </c>
      <c r="D9" s="136" t="s">
        <v>64</v>
      </c>
      <c r="E9" s="136" t="s">
        <v>121</v>
      </c>
      <c r="F9" s="136" t="s">
        <v>59</v>
      </c>
      <c r="G9" s="136" t="s">
        <v>134</v>
      </c>
      <c r="H9" s="136" t="s">
        <v>64</v>
      </c>
      <c r="I9" s="136" t="s">
        <v>140</v>
      </c>
      <c r="K9" s="27">
        <v>6</v>
      </c>
      <c r="L9" s="26"/>
      <c r="M9" s="26"/>
      <c r="N9" s="26"/>
    </row>
    <row r="10" spans="1:14">
      <c r="A10" s="204" t="s">
        <v>93</v>
      </c>
      <c r="B10" s="136" t="s">
        <v>85</v>
      </c>
      <c r="C10" s="136" t="s">
        <v>129</v>
      </c>
      <c r="D10" s="136" t="s">
        <v>86</v>
      </c>
      <c r="E10" s="136" t="s">
        <v>122</v>
      </c>
      <c r="F10" s="136" t="s">
        <v>88</v>
      </c>
      <c r="G10" s="136" t="s">
        <v>135</v>
      </c>
      <c r="H10" s="136" t="s">
        <v>91</v>
      </c>
      <c r="I10" s="136" t="s">
        <v>141</v>
      </c>
      <c r="K10" s="27">
        <v>7</v>
      </c>
      <c r="L10" s="26"/>
      <c r="M10" s="26"/>
      <c r="N10" s="26"/>
    </row>
    <row r="11" spans="1:14">
      <c r="A11" s="205"/>
      <c r="B11" s="136" t="s">
        <v>59</v>
      </c>
      <c r="C11" s="136" t="s">
        <v>130</v>
      </c>
      <c r="D11" s="136" t="s">
        <v>87</v>
      </c>
      <c r="E11" s="136" t="s">
        <v>123</v>
      </c>
      <c r="F11" s="136" t="s">
        <v>89</v>
      </c>
      <c r="G11" s="136" t="s">
        <v>136</v>
      </c>
      <c r="H11" s="136" t="s">
        <v>92</v>
      </c>
      <c r="I11" s="136" t="s">
        <v>142</v>
      </c>
      <c r="K11" s="27">
        <v>8</v>
      </c>
      <c r="L11" s="26"/>
      <c r="M11" s="26"/>
      <c r="N11" s="26"/>
    </row>
    <row r="12" spans="1:14">
      <c r="A12" s="206"/>
      <c r="B12" s="136"/>
      <c r="C12" s="136" t="s">
        <v>131</v>
      </c>
      <c r="D12" s="136" t="s">
        <v>64</v>
      </c>
      <c r="E12" s="136" t="s">
        <v>124</v>
      </c>
      <c r="F12" s="136" t="s">
        <v>59</v>
      </c>
      <c r="G12" s="136" t="s">
        <v>137</v>
      </c>
      <c r="H12" s="136" t="s">
        <v>64</v>
      </c>
      <c r="I12" s="136" t="s">
        <v>143</v>
      </c>
      <c r="K12" s="27">
        <v>9</v>
      </c>
      <c r="L12" s="26"/>
      <c r="M12" s="26"/>
      <c r="N12" s="26"/>
    </row>
    <row r="13" spans="1:14">
      <c r="A13" s="101"/>
      <c r="B13" s="101"/>
      <c r="C13" s="101"/>
      <c r="D13" s="101"/>
      <c r="E13" s="101"/>
      <c r="F13" s="101"/>
      <c r="G13" s="101"/>
      <c r="H13" s="101"/>
      <c r="I13" s="101"/>
      <c r="K13" s="27">
        <v>10</v>
      </c>
      <c r="L13" s="26"/>
      <c r="M13" s="26"/>
      <c r="N13" s="26"/>
    </row>
    <row r="14" spans="1:14">
      <c r="A14" s="101"/>
      <c r="B14" s="101"/>
      <c r="C14" s="101"/>
      <c r="D14" s="101"/>
      <c r="E14" s="101"/>
      <c r="F14" s="101"/>
      <c r="G14" s="101"/>
      <c r="H14" s="101"/>
      <c r="I14" s="101"/>
      <c r="K14" s="27">
        <v>11</v>
      </c>
      <c r="L14" s="26"/>
      <c r="M14" s="26"/>
      <c r="N14" s="26"/>
    </row>
    <row r="15" spans="1:14">
      <c r="A15" s="101"/>
      <c r="B15" s="101"/>
      <c r="C15" s="101"/>
      <c r="D15" s="101"/>
      <c r="E15" s="101"/>
      <c r="F15" s="101"/>
      <c r="G15" s="101"/>
      <c r="H15" s="101"/>
      <c r="I15" s="101"/>
      <c r="K15" s="27">
        <v>12</v>
      </c>
      <c r="L15" s="26"/>
      <c r="M15" s="26"/>
      <c r="N15" s="26"/>
    </row>
    <row r="16" spans="1:14">
      <c r="A16" s="26"/>
      <c r="B16" s="26"/>
      <c r="C16" s="26"/>
      <c r="D16" s="26"/>
      <c r="E16" s="26"/>
      <c r="F16" s="26"/>
      <c r="G16" s="26"/>
      <c r="H16" s="26"/>
      <c r="I16" s="26"/>
      <c r="K16" s="27">
        <v>13</v>
      </c>
      <c r="L16" s="26"/>
      <c r="M16" s="26"/>
      <c r="N16" s="26"/>
    </row>
    <row r="17" spans="1:14">
      <c r="A17" s="26"/>
      <c r="B17" s="26"/>
      <c r="C17" s="26"/>
      <c r="D17" s="26"/>
      <c r="E17" s="26"/>
      <c r="F17" s="26"/>
      <c r="G17" s="26"/>
      <c r="H17" s="26"/>
      <c r="I17" s="26"/>
      <c r="K17" s="27">
        <v>14</v>
      </c>
      <c r="L17" s="26"/>
      <c r="M17" s="26"/>
      <c r="N17" s="26"/>
    </row>
    <row r="18" spans="1:14">
      <c r="A18" s="26"/>
      <c r="B18" s="26"/>
      <c r="C18" s="26"/>
      <c r="D18" s="26"/>
      <c r="E18" s="26"/>
      <c r="F18" s="26"/>
      <c r="G18" s="26"/>
      <c r="H18" s="26"/>
      <c r="I18" s="26"/>
      <c r="K18" s="27">
        <v>15</v>
      </c>
      <c r="L18" s="26"/>
      <c r="M18" s="26"/>
      <c r="N18" s="26"/>
    </row>
    <row r="19" spans="1:14">
      <c r="A19" s="26"/>
      <c r="B19" s="26"/>
      <c r="C19" s="26"/>
      <c r="D19" s="26"/>
      <c r="E19" s="26"/>
      <c r="F19" s="26"/>
      <c r="G19" s="26"/>
      <c r="H19" s="26"/>
      <c r="I19" s="26"/>
      <c r="K19" s="27">
        <v>16</v>
      </c>
      <c r="L19" s="26"/>
      <c r="M19" s="26"/>
      <c r="N19" s="26"/>
    </row>
    <row r="20" spans="1:14">
      <c r="A20" s="26"/>
      <c r="B20" s="26"/>
      <c r="C20" s="26"/>
      <c r="D20" s="26"/>
      <c r="E20" s="26"/>
      <c r="F20" s="26"/>
      <c r="G20" s="26"/>
      <c r="H20" s="26"/>
      <c r="I20" s="26"/>
      <c r="K20" s="27">
        <v>17</v>
      </c>
      <c r="L20" s="26"/>
      <c r="M20" s="26"/>
      <c r="N20" s="26"/>
    </row>
    <row r="21" spans="1:14">
      <c r="A21" s="100"/>
      <c r="B21" s="26"/>
      <c r="C21" s="26"/>
      <c r="D21" s="26"/>
      <c r="E21" s="26"/>
      <c r="F21" s="26"/>
      <c r="G21" s="26"/>
      <c r="H21" s="26"/>
      <c r="I21" s="26"/>
      <c r="K21" s="27">
        <v>18</v>
      </c>
      <c r="L21" s="26"/>
      <c r="M21" s="26"/>
      <c r="N21" s="26"/>
    </row>
    <row r="22" spans="1:14">
      <c r="A22" s="26"/>
      <c r="B22" s="26"/>
      <c r="C22" s="26"/>
      <c r="D22" s="26"/>
      <c r="E22" s="26"/>
      <c r="F22" s="26"/>
      <c r="G22" s="26"/>
      <c r="H22" s="26"/>
      <c r="I22" s="26"/>
      <c r="K22" s="27" t="s">
        <v>31</v>
      </c>
      <c r="L22" s="26"/>
      <c r="M22" s="26"/>
      <c r="N22" s="26"/>
    </row>
    <row r="23" spans="1:14">
      <c r="A23" s="101"/>
      <c r="B23" s="26"/>
      <c r="C23" s="26"/>
      <c r="D23" s="26"/>
      <c r="E23" s="26"/>
      <c r="F23" s="26"/>
      <c r="G23" s="26"/>
      <c r="H23" s="26"/>
      <c r="I23" s="26"/>
    </row>
    <row r="24" spans="1:14">
      <c r="A24" s="101"/>
      <c r="B24" s="26"/>
      <c r="C24" s="26"/>
      <c r="D24" s="26"/>
      <c r="E24" s="26"/>
      <c r="F24" s="26"/>
      <c r="G24" s="26"/>
      <c r="H24" s="26"/>
      <c r="I24" s="26"/>
    </row>
    <row r="25" spans="1:14">
      <c r="A25" s="101"/>
      <c r="B25" s="26"/>
      <c r="C25" s="26"/>
      <c r="D25" s="26"/>
      <c r="E25" s="26"/>
      <c r="F25" s="26"/>
      <c r="G25" s="26"/>
      <c r="H25" s="26"/>
      <c r="I25" s="26"/>
    </row>
    <row r="27" spans="1:14">
      <c r="A27" s="34" t="s">
        <v>68</v>
      </c>
      <c r="B27" s="102" t="s">
        <v>67</v>
      </c>
      <c r="C27" s="34"/>
      <c r="D27" s="3"/>
    </row>
    <row r="28" spans="1:14">
      <c r="A28" s="14"/>
      <c r="B28" s="9"/>
      <c r="C28" s="97"/>
      <c r="D28" s="34"/>
    </row>
    <row r="29" spans="1:14">
      <c r="A29" s="96"/>
      <c r="B29" s="98"/>
      <c r="C29" s="4"/>
      <c r="D29" s="3"/>
    </row>
    <row r="30" spans="1:14">
      <c r="A30" s="95"/>
      <c r="B30" s="3"/>
      <c r="C30" s="3"/>
      <c r="D30" s="3"/>
    </row>
    <row r="31" spans="1:14">
      <c r="A31" s="96"/>
      <c r="B31" s="3"/>
      <c r="C31" s="3"/>
      <c r="D31" s="3"/>
    </row>
  </sheetData>
  <mergeCells count="5">
    <mergeCell ref="K1:N1"/>
    <mergeCell ref="A1:I1"/>
    <mergeCell ref="A7:A9"/>
    <mergeCell ref="A10:A12"/>
    <mergeCell ref="A4:A6"/>
  </mergeCells>
  <phoneticPr fontId="3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81"/>
  <sheetViews>
    <sheetView tabSelected="1" topLeftCell="C1" zoomScale="145" zoomScaleNormal="145" workbookViewId="0">
      <selection sqref="A1:I5"/>
    </sheetView>
  </sheetViews>
  <sheetFormatPr defaultColWidth="9" defaultRowHeight="10.199999999999999"/>
  <cols>
    <col min="1" max="1" width="8" style="28" bestFit="1" customWidth="1"/>
    <col min="2" max="2" width="23" style="28" customWidth="1"/>
    <col min="3" max="3" width="28" style="28" customWidth="1"/>
    <col min="4" max="4" width="23.5546875" style="28" customWidth="1"/>
    <col min="5" max="5" width="20.77734375" style="28" customWidth="1"/>
    <col min="6" max="6" width="11.109375" style="28" customWidth="1"/>
    <col min="7" max="7" width="10.44140625" style="28" customWidth="1"/>
    <col min="8" max="8" width="14.109375" style="28" customWidth="1"/>
    <col min="9" max="9" width="17.21875" style="28" customWidth="1"/>
    <col min="10" max="16384" width="9" style="28"/>
  </cols>
  <sheetData>
    <row r="1" spans="1:9" ht="14.4" customHeight="1">
      <c r="A1" s="203" t="s">
        <v>78</v>
      </c>
      <c r="B1" s="203"/>
      <c r="C1" s="203"/>
      <c r="D1" s="203"/>
      <c r="E1" s="203"/>
      <c r="F1" s="203"/>
      <c r="G1" s="203"/>
      <c r="H1" s="203"/>
      <c r="I1" s="203"/>
    </row>
    <row r="2" spans="1:9" ht="14.4" customHeight="1"/>
    <row r="3" spans="1:9" ht="13.8">
      <c r="A3" s="107"/>
      <c r="B3" s="107"/>
      <c r="C3" s="108"/>
      <c r="D3" s="109" t="str">
        <f>"Pass: "&amp;COUNTIF($F$7:$F$1014,"Pass")</f>
        <v>Pass: 6</v>
      </c>
      <c r="E3" s="110" t="str">
        <f>"Untested: "&amp;COUNTIF($F$7:$F$1014,"Untest")</f>
        <v>Untested: 0</v>
      </c>
      <c r="F3" s="107"/>
      <c r="G3" s="111"/>
      <c r="H3" s="112"/>
      <c r="I3" s="112"/>
    </row>
    <row r="4" spans="1:9" ht="26.4">
      <c r="A4" s="113" t="s">
        <v>34</v>
      </c>
      <c r="B4" s="114" t="s">
        <v>77</v>
      </c>
      <c r="C4" s="115"/>
      <c r="D4" s="109" t="str">
        <f>"Fail: "&amp;COUNTIF($F$7:$F$1014,"Fail")</f>
        <v>Fail: 0</v>
      </c>
      <c r="E4" s="110" t="str">
        <f>"N/A: "&amp;COUNTIF($F$7:$F$1014,"N/A")</f>
        <v>N/A: 0</v>
      </c>
      <c r="F4" s="107"/>
      <c r="G4" s="111"/>
      <c r="H4" s="112"/>
      <c r="I4" s="112"/>
    </row>
    <row r="5" spans="1:9" ht="13.8">
      <c r="A5" s="116" t="s">
        <v>35</v>
      </c>
      <c r="B5" s="114" t="s">
        <v>48</v>
      </c>
      <c r="C5" s="116"/>
      <c r="D5" s="117" t="str">
        <f>"Percent Complete: "&amp;ROUND((COUNTIF($F$7:$F$1014,"Pass")*100)/((COUNTA($A$7:$A$1014)*5)-COUNTIF($F$7:$F$1014,"N/A")),2)&amp;"%"</f>
        <v>Percent Complete: 20%</v>
      </c>
      <c r="E5" s="118" t="str">
        <f>"Number of cases: "&amp;(COUNTA($A$7:$A$1014))</f>
        <v>Number of cases: 6</v>
      </c>
      <c r="F5" s="107"/>
      <c r="G5" s="119"/>
      <c r="H5" s="112"/>
      <c r="I5" s="112"/>
    </row>
    <row r="6" spans="1:9" ht="20.399999999999999">
      <c r="A6" s="81" t="s">
        <v>36</v>
      </c>
      <c r="B6" s="81" t="s">
        <v>37</v>
      </c>
      <c r="C6" s="81" t="s">
        <v>38</v>
      </c>
      <c r="D6" s="81" t="s">
        <v>39</v>
      </c>
      <c r="E6" s="81" t="s">
        <v>40</v>
      </c>
      <c r="F6" s="81" t="s">
        <v>23</v>
      </c>
      <c r="G6" s="82" t="s">
        <v>41</v>
      </c>
      <c r="H6" s="81" t="s">
        <v>49</v>
      </c>
      <c r="I6" s="81" t="s">
        <v>42</v>
      </c>
    </row>
    <row r="7" spans="1:9" ht="99.6" customHeight="1">
      <c r="A7" s="125" t="s">
        <v>101</v>
      </c>
      <c r="B7" s="126" t="s">
        <v>102</v>
      </c>
      <c r="C7" s="127" t="s">
        <v>103</v>
      </c>
      <c r="D7" s="127" t="s">
        <v>104</v>
      </c>
      <c r="E7" s="127" t="s">
        <v>105</v>
      </c>
      <c r="F7" s="126" t="s">
        <v>106</v>
      </c>
      <c r="G7" s="127" t="s">
        <v>107</v>
      </c>
      <c r="H7" s="128"/>
      <c r="I7" s="127" t="s">
        <v>148</v>
      </c>
    </row>
    <row r="8" spans="1:9" ht="81.599999999999994">
      <c r="A8" s="125" t="s">
        <v>109</v>
      </c>
      <c r="B8" s="126" t="s">
        <v>102</v>
      </c>
      <c r="C8" s="127" t="s">
        <v>103</v>
      </c>
      <c r="D8" s="127" t="s">
        <v>110</v>
      </c>
      <c r="E8" s="127" t="s">
        <v>105</v>
      </c>
      <c r="F8" s="126" t="s">
        <v>106</v>
      </c>
      <c r="G8" s="127" t="s">
        <v>107</v>
      </c>
      <c r="H8" s="128"/>
      <c r="I8" s="127" t="s">
        <v>108</v>
      </c>
    </row>
    <row r="9" spans="1:9" ht="81.599999999999994">
      <c r="A9" s="125" t="s">
        <v>111</v>
      </c>
      <c r="B9" s="126" t="s">
        <v>112</v>
      </c>
      <c r="C9" s="127" t="s">
        <v>103</v>
      </c>
      <c r="D9" s="127" t="s">
        <v>113</v>
      </c>
      <c r="E9" s="127" t="s">
        <v>105</v>
      </c>
      <c r="F9" s="126" t="s">
        <v>106</v>
      </c>
      <c r="G9" s="127" t="s">
        <v>107</v>
      </c>
      <c r="H9" s="128"/>
      <c r="I9" s="127" t="s">
        <v>108</v>
      </c>
    </row>
    <row r="10" spans="1:9" ht="81.599999999999994">
      <c r="A10" s="125" t="s">
        <v>117</v>
      </c>
      <c r="B10" s="126" t="s">
        <v>118</v>
      </c>
      <c r="C10" s="127" t="s">
        <v>103</v>
      </c>
      <c r="D10" s="127" t="s">
        <v>146</v>
      </c>
      <c r="E10" s="127" t="s">
        <v>105</v>
      </c>
      <c r="F10" s="126" t="s">
        <v>106</v>
      </c>
      <c r="G10" s="127" t="s">
        <v>107</v>
      </c>
      <c r="H10" s="128"/>
      <c r="I10" s="127" t="s">
        <v>108</v>
      </c>
    </row>
    <row r="11" spans="1:9" ht="81.599999999999994">
      <c r="A11" s="125" t="s">
        <v>101</v>
      </c>
      <c r="B11" s="126" t="s">
        <v>147</v>
      </c>
      <c r="C11" s="127" t="s">
        <v>103</v>
      </c>
      <c r="D11" s="127" t="s">
        <v>104</v>
      </c>
      <c r="E11" s="127" t="s">
        <v>105</v>
      </c>
      <c r="F11" s="126" t="s">
        <v>106</v>
      </c>
      <c r="G11" s="127" t="s">
        <v>107</v>
      </c>
      <c r="H11" s="128"/>
      <c r="I11" s="127" t="s">
        <v>108</v>
      </c>
    </row>
    <row r="12" spans="1:9" ht="81.599999999999994">
      <c r="A12" s="125" t="s">
        <v>101</v>
      </c>
      <c r="B12" s="126" t="s">
        <v>114</v>
      </c>
      <c r="C12" s="127" t="s">
        <v>103</v>
      </c>
      <c r="D12" s="127" t="s">
        <v>144</v>
      </c>
      <c r="E12" s="127" t="s">
        <v>105</v>
      </c>
      <c r="F12" s="126" t="s">
        <v>106</v>
      </c>
      <c r="G12" s="127" t="s">
        <v>107</v>
      </c>
      <c r="H12" s="128"/>
      <c r="I12" s="127" t="s">
        <v>123</v>
      </c>
    </row>
    <row r="13" spans="1:9">
      <c r="A13" s="132"/>
      <c r="B13" s="130"/>
      <c r="C13" s="131"/>
      <c r="D13" s="130"/>
      <c r="E13" s="130"/>
      <c r="F13" s="133"/>
      <c r="G13" s="131"/>
      <c r="H13" s="134"/>
      <c r="I13" s="129"/>
    </row>
    <row r="14" spans="1:9">
      <c r="A14" s="132"/>
      <c r="B14" s="130"/>
      <c r="C14" s="131"/>
      <c r="D14" s="130"/>
      <c r="E14" s="130"/>
      <c r="F14" s="133"/>
      <c r="G14" s="131"/>
      <c r="H14" s="134"/>
      <c r="I14" s="129"/>
    </row>
    <row r="15" spans="1:9">
      <c r="A15" s="132"/>
      <c r="B15" s="130"/>
      <c r="C15" s="131"/>
      <c r="D15" s="130"/>
      <c r="E15" s="130"/>
      <c r="F15" s="133"/>
      <c r="G15" s="131"/>
      <c r="H15" s="134"/>
      <c r="I15" s="129"/>
    </row>
    <row r="16" spans="1:9">
      <c r="A16" s="132"/>
      <c r="B16" s="130"/>
      <c r="C16" s="131"/>
      <c r="D16" s="130"/>
      <c r="E16" s="130"/>
      <c r="F16" s="133"/>
      <c r="G16" s="135"/>
      <c r="H16" s="134"/>
      <c r="I16" s="129"/>
    </row>
    <row r="17" spans="1:9">
      <c r="A17" s="132"/>
      <c r="B17" s="130"/>
      <c r="C17" s="131"/>
      <c r="D17" s="130"/>
      <c r="E17" s="130"/>
      <c r="F17" s="133"/>
      <c r="G17" s="135"/>
      <c r="H17" s="134"/>
      <c r="I17" s="129"/>
    </row>
    <row r="18" spans="1:9">
      <c r="A18" s="132"/>
      <c r="B18" s="130"/>
      <c r="C18" s="131"/>
      <c r="D18" s="130"/>
      <c r="E18" s="130"/>
      <c r="F18" s="133"/>
      <c r="G18" s="135"/>
      <c r="H18" s="134"/>
      <c r="I18" s="129"/>
    </row>
    <row r="19" spans="1:9">
      <c r="A19" s="132"/>
      <c r="B19" s="130"/>
      <c r="C19" s="131"/>
      <c r="D19" s="130"/>
      <c r="E19" s="130"/>
      <c r="F19" s="133"/>
      <c r="G19" s="132"/>
      <c r="H19" s="134"/>
      <c r="I19" s="129"/>
    </row>
    <row r="20" spans="1:9">
      <c r="A20" s="132"/>
      <c r="B20" s="130"/>
      <c r="C20" s="131"/>
      <c r="D20" s="130"/>
      <c r="E20" s="130"/>
      <c r="F20" s="133"/>
      <c r="G20" s="132"/>
      <c r="H20" s="134"/>
      <c r="I20" s="129"/>
    </row>
    <row r="21" spans="1:9">
      <c r="A21" s="132"/>
      <c r="B21" s="130"/>
      <c r="C21" s="131"/>
      <c r="D21" s="130"/>
      <c r="E21" s="130"/>
      <c r="F21" s="133"/>
      <c r="G21" s="135"/>
      <c r="H21" s="134"/>
      <c r="I21" s="129"/>
    </row>
    <row r="22" spans="1:9">
      <c r="A22" s="132"/>
      <c r="B22" s="130"/>
      <c r="C22" s="131"/>
      <c r="D22" s="130"/>
      <c r="E22" s="130"/>
      <c r="F22" s="133"/>
      <c r="G22" s="132"/>
      <c r="H22" s="134"/>
      <c r="I22" s="129"/>
    </row>
    <row r="23" spans="1:9">
      <c r="A23" s="132"/>
      <c r="B23" s="130"/>
      <c r="C23" s="131"/>
      <c r="D23" s="130"/>
      <c r="E23" s="130"/>
      <c r="F23" s="133"/>
      <c r="G23" s="135"/>
      <c r="H23" s="134"/>
      <c r="I23" s="129"/>
    </row>
    <row r="24" spans="1:9">
      <c r="A24" s="83"/>
      <c r="B24" s="88"/>
      <c r="C24" s="85"/>
      <c r="D24" s="88"/>
      <c r="E24" s="88"/>
      <c r="F24" s="84"/>
      <c r="G24" s="89"/>
      <c r="H24" s="86"/>
      <c r="I24" s="87"/>
    </row>
    <row r="25" spans="1:9">
      <c r="A25" s="83"/>
      <c r="B25" s="89"/>
      <c r="C25" s="84"/>
      <c r="D25" s="90"/>
      <c r="E25" s="89"/>
      <c r="F25" s="84"/>
      <c r="G25" s="89"/>
      <c r="H25" s="86"/>
      <c r="I25" s="87"/>
    </row>
    <row r="26" spans="1:9">
      <c r="A26" s="83"/>
      <c r="B26" s="89"/>
      <c r="C26" s="84"/>
      <c r="D26" s="90"/>
      <c r="E26" s="89"/>
      <c r="F26" s="84"/>
      <c r="G26" s="89"/>
      <c r="H26" s="86"/>
      <c r="I26" s="87"/>
    </row>
    <row r="27" spans="1:9">
      <c r="A27" s="83"/>
      <c r="B27" s="89"/>
      <c r="C27" s="84"/>
      <c r="D27" s="89"/>
      <c r="E27" s="89"/>
      <c r="F27" s="84"/>
      <c r="G27" s="89"/>
      <c r="H27" s="86"/>
      <c r="I27" s="87"/>
    </row>
    <row r="28" spans="1:9">
      <c r="A28" s="89"/>
      <c r="B28" s="89"/>
      <c r="C28" s="89"/>
      <c r="D28" s="89"/>
      <c r="E28" s="89"/>
      <c r="F28" s="84"/>
      <c r="G28" s="89"/>
      <c r="H28" s="86"/>
      <c r="I28" s="87"/>
    </row>
    <row r="29" spans="1:9">
      <c r="A29" s="89"/>
      <c r="B29" s="89"/>
      <c r="C29" s="89"/>
      <c r="D29" s="89"/>
      <c r="E29" s="89"/>
      <c r="F29" s="84"/>
      <c r="G29" s="89"/>
      <c r="H29" s="86"/>
      <c r="I29" s="87"/>
    </row>
    <row r="30" spans="1:9">
      <c r="A30" s="89"/>
      <c r="B30" s="89"/>
      <c r="C30" s="89"/>
      <c r="D30" s="89"/>
      <c r="E30" s="89"/>
      <c r="F30" s="84"/>
      <c r="G30" s="89"/>
      <c r="H30" s="86"/>
      <c r="I30" s="87"/>
    </row>
    <row r="31" spans="1:9">
      <c r="A31" s="83"/>
      <c r="B31" s="83"/>
      <c r="C31" s="83"/>
      <c r="D31" s="83"/>
      <c r="E31" s="89"/>
      <c r="F31" s="84"/>
      <c r="G31" s="89"/>
      <c r="H31" s="86"/>
      <c r="I31" s="87"/>
    </row>
    <row r="32" spans="1:9">
      <c r="A32" s="89"/>
      <c r="B32" s="89"/>
      <c r="C32" s="89"/>
      <c r="D32" s="89"/>
      <c r="E32" s="89"/>
      <c r="F32" s="84"/>
      <c r="G32" s="89"/>
      <c r="H32" s="86"/>
      <c r="I32" s="87"/>
    </row>
    <row r="33" spans="1:9">
      <c r="A33" s="89"/>
      <c r="B33" s="89"/>
      <c r="C33" s="89"/>
      <c r="D33" s="89"/>
      <c r="E33" s="89"/>
      <c r="F33" s="84"/>
      <c r="G33" s="91"/>
      <c r="H33" s="86"/>
      <c r="I33" s="87"/>
    </row>
    <row r="34" spans="1:9">
      <c r="A34" s="89"/>
      <c r="B34" s="89"/>
      <c r="C34" s="89"/>
      <c r="D34" s="89"/>
      <c r="E34" s="89"/>
      <c r="F34" s="84"/>
      <c r="G34" s="91"/>
      <c r="H34" s="86"/>
      <c r="I34" s="87"/>
    </row>
    <row r="35" spans="1:9">
      <c r="A35" s="89"/>
      <c r="B35" s="92"/>
      <c r="C35" s="90"/>
      <c r="D35" s="89"/>
      <c r="E35" s="89"/>
      <c r="F35" s="84"/>
      <c r="G35" s="91"/>
      <c r="H35" s="86"/>
      <c r="I35" s="87"/>
    </row>
    <row r="36" spans="1:9">
      <c r="A36" s="89"/>
      <c r="B36" s="92"/>
      <c r="C36" s="89"/>
      <c r="D36" s="90"/>
      <c r="E36" s="89"/>
      <c r="F36" s="84"/>
      <c r="G36" s="91"/>
      <c r="H36" s="86"/>
      <c r="I36" s="87"/>
    </row>
    <row r="37" spans="1:9">
      <c r="A37" s="89"/>
      <c r="B37" s="92"/>
      <c r="C37" s="89"/>
      <c r="D37" s="90"/>
      <c r="E37" s="89"/>
      <c r="F37" s="84"/>
      <c r="G37" s="91"/>
      <c r="H37" s="86"/>
      <c r="I37" s="87"/>
    </row>
    <row r="38" spans="1:9">
      <c r="A38" s="89"/>
      <c r="B38" s="92"/>
      <c r="C38" s="89"/>
      <c r="D38" s="90"/>
      <c r="E38" s="89"/>
      <c r="F38" s="84"/>
      <c r="G38" s="91"/>
      <c r="H38" s="86"/>
      <c r="I38" s="87"/>
    </row>
    <row r="39" spans="1:9">
      <c r="A39" s="89"/>
      <c r="B39" s="92"/>
      <c r="C39" s="89"/>
      <c r="D39" s="90"/>
      <c r="E39" s="89"/>
      <c r="F39" s="84"/>
      <c r="G39" s="91"/>
      <c r="H39" s="86"/>
      <c r="I39" s="87"/>
    </row>
    <row r="40" spans="1:9">
      <c r="A40" s="89"/>
      <c r="B40" s="92"/>
      <c r="C40" s="89"/>
      <c r="D40" s="90"/>
      <c r="E40" s="89"/>
      <c r="F40" s="84"/>
      <c r="G40" s="91"/>
      <c r="H40" s="86"/>
      <c r="I40" s="87"/>
    </row>
    <row r="41" spans="1:9">
      <c r="A41" s="91"/>
      <c r="B41" s="91"/>
      <c r="C41" s="91"/>
      <c r="D41" s="91"/>
      <c r="E41" s="91"/>
      <c r="F41" s="91"/>
      <c r="G41" s="91"/>
      <c r="H41" s="91"/>
      <c r="I41" s="91"/>
    </row>
    <row r="42" spans="1:9">
      <c r="A42" s="91"/>
      <c r="B42" s="91"/>
      <c r="C42" s="91"/>
      <c r="D42" s="91"/>
      <c r="E42" s="91"/>
      <c r="F42" s="91"/>
      <c r="G42" s="91"/>
      <c r="H42" s="91"/>
      <c r="I42" s="91"/>
    </row>
    <row r="43" spans="1:9">
      <c r="A43" s="91"/>
      <c r="B43" s="91"/>
      <c r="C43" s="91"/>
      <c r="D43" s="91"/>
      <c r="E43" s="91"/>
      <c r="F43" s="91"/>
      <c r="G43" s="91"/>
      <c r="H43" s="91"/>
      <c r="I43" s="91"/>
    </row>
    <row r="44" spans="1:9">
      <c r="A44" s="91"/>
      <c r="B44" s="91"/>
      <c r="C44" s="91"/>
      <c r="D44" s="91"/>
      <c r="E44" s="91"/>
      <c r="F44" s="91"/>
      <c r="G44" s="91"/>
      <c r="H44" s="91"/>
      <c r="I44" s="91"/>
    </row>
    <row r="45" spans="1:9">
      <c r="A45" s="91"/>
      <c r="B45" s="91"/>
      <c r="C45" s="91"/>
      <c r="D45" s="91"/>
      <c r="E45" s="91"/>
      <c r="F45" s="91"/>
      <c r="G45" s="91"/>
      <c r="H45" s="91"/>
      <c r="I45" s="91"/>
    </row>
    <row r="46" spans="1:9">
      <c r="A46" s="91"/>
      <c r="B46" s="91"/>
      <c r="C46" s="91"/>
      <c r="D46" s="91"/>
      <c r="E46" s="91"/>
      <c r="F46" s="91"/>
      <c r="G46" s="91"/>
      <c r="H46" s="91"/>
      <c r="I46" s="91"/>
    </row>
    <row r="47" spans="1:9">
      <c r="A47" s="91"/>
      <c r="B47" s="91"/>
      <c r="C47" s="91"/>
      <c r="D47" s="91"/>
      <c r="E47" s="91"/>
      <c r="F47" s="91"/>
      <c r="G47" s="91"/>
      <c r="H47" s="91"/>
      <c r="I47" s="91"/>
    </row>
    <row r="48" spans="1:9">
      <c r="A48" s="91"/>
      <c r="B48" s="91"/>
      <c r="C48" s="91"/>
      <c r="D48" s="91"/>
      <c r="E48" s="91"/>
      <c r="F48" s="91"/>
      <c r="G48" s="91"/>
      <c r="H48" s="91"/>
      <c r="I48" s="91"/>
    </row>
    <row r="49" spans="1:9">
      <c r="A49" s="91"/>
      <c r="B49" s="91"/>
      <c r="C49" s="91"/>
      <c r="D49" s="91"/>
      <c r="E49" s="91"/>
      <c r="F49" s="91"/>
      <c r="G49" s="91"/>
      <c r="H49" s="91"/>
      <c r="I49" s="91"/>
    </row>
    <row r="50" spans="1:9">
      <c r="A50" s="91"/>
      <c r="B50" s="91"/>
      <c r="C50" s="91"/>
      <c r="D50" s="91"/>
      <c r="E50" s="91"/>
      <c r="F50" s="91"/>
      <c r="G50" s="91"/>
      <c r="H50" s="91"/>
      <c r="I50" s="91"/>
    </row>
    <row r="51" spans="1:9">
      <c r="A51" s="91"/>
      <c r="B51" s="91"/>
      <c r="C51" s="91"/>
      <c r="D51" s="91"/>
      <c r="E51" s="91"/>
      <c r="F51" s="91"/>
      <c r="G51" s="91"/>
      <c r="H51" s="91"/>
      <c r="I51" s="91"/>
    </row>
    <row r="52" spans="1:9">
      <c r="A52" s="91"/>
      <c r="B52" s="91"/>
      <c r="C52" s="91"/>
      <c r="D52" s="91"/>
      <c r="E52" s="91"/>
      <c r="F52" s="91"/>
      <c r="G52" s="91"/>
      <c r="H52" s="91"/>
      <c r="I52" s="91"/>
    </row>
    <row r="53" spans="1:9">
      <c r="A53" s="91"/>
      <c r="B53" s="91"/>
      <c r="C53" s="91"/>
      <c r="D53" s="91"/>
      <c r="E53" s="91"/>
      <c r="F53" s="91"/>
      <c r="G53" s="91"/>
      <c r="H53" s="91"/>
      <c r="I53" s="91"/>
    </row>
    <row r="54" spans="1:9">
      <c r="A54" s="91"/>
      <c r="B54" s="91"/>
      <c r="C54" s="91"/>
      <c r="D54" s="91"/>
      <c r="E54" s="91"/>
      <c r="F54" s="91"/>
      <c r="G54" s="91"/>
      <c r="H54" s="91"/>
      <c r="I54" s="91"/>
    </row>
    <row r="55" spans="1:9">
      <c r="A55" s="91"/>
      <c r="B55" s="91"/>
      <c r="C55" s="91"/>
      <c r="D55" s="91"/>
      <c r="E55" s="91"/>
      <c r="F55" s="91"/>
      <c r="G55" s="91"/>
      <c r="H55" s="91"/>
      <c r="I55" s="91"/>
    </row>
    <row r="56" spans="1:9">
      <c r="A56" s="91"/>
      <c r="B56" s="91"/>
      <c r="C56" s="91"/>
      <c r="D56" s="91"/>
      <c r="E56" s="91"/>
      <c r="F56" s="91"/>
      <c r="G56" s="91"/>
      <c r="H56" s="91"/>
      <c r="I56" s="91"/>
    </row>
    <row r="57" spans="1:9">
      <c r="A57" s="91"/>
      <c r="B57" s="91"/>
      <c r="C57" s="91"/>
      <c r="D57" s="91"/>
      <c r="E57" s="91"/>
      <c r="F57" s="91"/>
      <c r="G57" s="91"/>
      <c r="H57" s="91"/>
      <c r="I57" s="91"/>
    </row>
    <row r="58" spans="1:9">
      <c r="A58" s="91"/>
      <c r="B58" s="91"/>
      <c r="C58" s="91"/>
      <c r="D58" s="91"/>
      <c r="E58" s="91"/>
      <c r="F58" s="91"/>
      <c r="G58" s="91"/>
      <c r="H58" s="91"/>
      <c r="I58" s="91"/>
    </row>
    <row r="59" spans="1:9">
      <c r="A59" s="91"/>
      <c r="B59" s="91"/>
      <c r="C59" s="91"/>
      <c r="D59" s="91"/>
      <c r="E59" s="91"/>
      <c r="F59" s="91"/>
      <c r="G59" s="91"/>
      <c r="H59" s="91"/>
      <c r="I59" s="91"/>
    </row>
    <row r="60" spans="1:9">
      <c r="A60" s="91"/>
      <c r="B60" s="91"/>
      <c r="C60" s="91"/>
      <c r="D60" s="91"/>
      <c r="E60" s="91"/>
      <c r="F60" s="91"/>
      <c r="G60" s="91"/>
      <c r="H60" s="91"/>
      <c r="I60" s="91"/>
    </row>
    <row r="61" spans="1:9">
      <c r="A61" s="91"/>
      <c r="B61" s="91"/>
      <c r="C61" s="91"/>
      <c r="D61" s="91"/>
      <c r="E61" s="91"/>
      <c r="F61" s="91"/>
      <c r="G61" s="91"/>
      <c r="H61" s="91"/>
      <c r="I61" s="91"/>
    </row>
    <row r="62" spans="1:9">
      <c r="A62" s="91"/>
      <c r="B62" s="91"/>
      <c r="C62" s="91"/>
      <c r="D62" s="91"/>
      <c r="E62" s="91"/>
      <c r="F62" s="91"/>
      <c r="G62" s="91"/>
      <c r="H62" s="91"/>
      <c r="I62" s="91"/>
    </row>
    <row r="63" spans="1:9">
      <c r="A63" s="91"/>
      <c r="B63" s="91"/>
      <c r="C63" s="91"/>
      <c r="D63" s="91"/>
      <c r="E63" s="91"/>
      <c r="F63" s="91"/>
      <c r="G63" s="91"/>
      <c r="H63" s="91"/>
      <c r="I63" s="91"/>
    </row>
    <row r="64" spans="1:9">
      <c r="A64" s="91"/>
      <c r="B64" s="91"/>
      <c r="C64" s="91"/>
      <c r="D64" s="91"/>
      <c r="E64" s="91"/>
      <c r="F64" s="91"/>
      <c r="G64" s="91"/>
      <c r="H64" s="91"/>
      <c r="I64" s="91"/>
    </row>
    <row r="65" spans="1:9">
      <c r="A65" s="91"/>
      <c r="B65" s="91"/>
      <c r="C65" s="91"/>
      <c r="D65" s="91"/>
      <c r="E65" s="91"/>
      <c r="F65" s="91"/>
      <c r="G65" s="91"/>
      <c r="H65" s="91"/>
      <c r="I65" s="91"/>
    </row>
    <row r="66" spans="1:9">
      <c r="A66" s="91"/>
      <c r="B66" s="91"/>
      <c r="C66" s="91"/>
      <c r="D66" s="91"/>
      <c r="E66" s="91"/>
      <c r="F66" s="91"/>
      <c r="G66" s="91"/>
      <c r="H66" s="91"/>
      <c r="I66" s="91"/>
    </row>
    <row r="67" spans="1:9">
      <c r="A67" s="91"/>
      <c r="B67" s="91"/>
      <c r="C67" s="91"/>
      <c r="D67" s="91"/>
      <c r="E67" s="91"/>
      <c r="F67" s="91"/>
      <c r="G67" s="91"/>
      <c r="H67" s="91"/>
      <c r="I67" s="91"/>
    </row>
    <row r="68" spans="1:9">
      <c r="A68" s="91"/>
      <c r="B68" s="91"/>
      <c r="C68" s="91"/>
      <c r="D68" s="91"/>
      <c r="E68" s="91"/>
      <c r="F68" s="91"/>
      <c r="G68" s="91"/>
      <c r="H68" s="91"/>
      <c r="I68" s="91"/>
    </row>
    <row r="69" spans="1:9">
      <c r="A69" s="91"/>
      <c r="B69" s="91"/>
      <c r="C69" s="91"/>
      <c r="D69" s="91"/>
      <c r="E69" s="91"/>
      <c r="F69" s="91"/>
      <c r="G69" s="91"/>
      <c r="H69" s="91"/>
      <c r="I69" s="91"/>
    </row>
    <row r="70" spans="1:9">
      <c r="A70" s="91"/>
      <c r="B70" s="91"/>
      <c r="C70" s="91"/>
      <c r="D70" s="91"/>
      <c r="E70" s="91"/>
      <c r="F70" s="91"/>
      <c r="G70" s="91"/>
      <c r="H70" s="91"/>
      <c r="I70" s="91"/>
    </row>
    <row r="71" spans="1:9">
      <c r="A71" s="91"/>
      <c r="B71" s="91"/>
      <c r="C71" s="91"/>
      <c r="D71" s="91"/>
      <c r="E71" s="91"/>
      <c r="F71" s="91"/>
      <c r="G71" s="91"/>
      <c r="H71" s="91"/>
      <c r="I71" s="91"/>
    </row>
    <row r="72" spans="1:9">
      <c r="A72" s="91"/>
      <c r="B72" s="91"/>
      <c r="C72" s="91"/>
      <c r="D72" s="91"/>
      <c r="E72" s="91"/>
      <c r="F72" s="91"/>
      <c r="G72" s="91"/>
      <c r="H72" s="91"/>
      <c r="I72" s="91"/>
    </row>
    <row r="73" spans="1:9">
      <c r="A73" s="91"/>
      <c r="B73" s="91"/>
      <c r="C73" s="91"/>
      <c r="D73" s="91"/>
      <c r="E73" s="91"/>
      <c r="F73" s="91"/>
      <c r="G73" s="91"/>
      <c r="H73" s="91"/>
      <c r="I73" s="91"/>
    </row>
    <row r="74" spans="1:9">
      <c r="A74" s="91"/>
      <c r="B74" s="91"/>
      <c r="C74" s="91"/>
      <c r="D74" s="91"/>
      <c r="E74" s="91"/>
      <c r="F74" s="91"/>
      <c r="G74" s="91"/>
      <c r="H74" s="91"/>
      <c r="I74" s="91"/>
    </row>
    <row r="75" spans="1:9">
      <c r="A75" s="91"/>
      <c r="B75" s="91"/>
      <c r="C75" s="91"/>
      <c r="D75" s="91"/>
      <c r="E75" s="91"/>
      <c r="F75" s="91"/>
      <c r="G75" s="91"/>
      <c r="H75" s="91"/>
      <c r="I75" s="91"/>
    </row>
    <row r="76" spans="1:9">
      <c r="A76" s="91"/>
      <c r="B76" s="91"/>
      <c r="C76" s="91"/>
      <c r="D76" s="91"/>
      <c r="E76" s="91"/>
      <c r="F76" s="91"/>
      <c r="G76" s="91"/>
      <c r="H76" s="91"/>
      <c r="I76" s="91"/>
    </row>
    <row r="77" spans="1:9">
      <c r="A77" s="91"/>
      <c r="B77" s="91"/>
      <c r="C77" s="91"/>
      <c r="D77" s="91"/>
      <c r="E77" s="91"/>
      <c r="F77" s="91"/>
      <c r="G77" s="91"/>
      <c r="H77" s="91"/>
      <c r="I77" s="91"/>
    </row>
    <row r="78" spans="1:9">
      <c r="A78" s="91"/>
      <c r="B78" s="91"/>
      <c r="C78" s="91"/>
      <c r="D78" s="91"/>
      <c r="E78" s="91"/>
      <c r="F78" s="91"/>
      <c r="G78" s="91"/>
      <c r="H78" s="91"/>
      <c r="I78" s="91"/>
    </row>
    <row r="79" spans="1:9">
      <c r="A79" s="91"/>
      <c r="B79" s="91"/>
      <c r="C79" s="91"/>
      <c r="D79" s="91"/>
      <c r="E79" s="91"/>
      <c r="F79" s="91"/>
      <c r="G79" s="91"/>
      <c r="H79" s="91"/>
      <c r="I79" s="91"/>
    </row>
    <row r="80" spans="1:9">
      <c r="A80" s="91"/>
      <c r="B80" s="91"/>
      <c r="C80" s="91"/>
      <c r="D80" s="91"/>
      <c r="E80" s="91"/>
      <c r="F80" s="91"/>
      <c r="G80" s="91"/>
      <c r="H80" s="91"/>
      <c r="I80" s="91"/>
    </row>
    <row r="81" spans="1:9">
      <c r="A81" s="91"/>
      <c r="B81" s="91"/>
      <c r="C81" s="91"/>
      <c r="D81" s="91"/>
      <c r="E81" s="91"/>
      <c r="F81" s="91"/>
      <c r="G81" s="91"/>
      <c r="H81" s="91"/>
      <c r="I81" s="91"/>
    </row>
  </sheetData>
  <mergeCells count="1">
    <mergeCell ref="A1:I1"/>
  </mergeCells>
  <dataValidations count="1">
    <dataValidation type="list" operator="equal" allowBlank="1" sqref="F7:G40" xr:uid="{FD693F32-6E19-493B-9FCA-2D643EDF3271}">
      <formula1>"Pass,Fail,Untest,N/A"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templates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Rin Nguyen Vy</cp:lastModifiedBy>
  <dcterms:created xsi:type="dcterms:W3CDTF">2023-02-26T13:32:36Z</dcterms:created>
  <dcterms:modified xsi:type="dcterms:W3CDTF">2024-07-12T04:36:17Z</dcterms:modified>
</cp:coreProperties>
</file>